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30" windowWidth="20115" windowHeight="7440" activeTab="0"/>
  </bookViews>
  <sheets>
    <sheet name="Прил1-Отчет" sheetId="1" r:id="rId1"/>
    <sheet name="Прил2-Доходы" sheetId="2" r:id="rId2"/>
    <sheet name="Прил3-Расх" sheetId="3" r:id="rId3"/>
    <sheet name="Прил4-Расх" sheetId="4" r:id="rId4"/>
    <sheet name="Прил5" sheetId="5" r:id="rId5"/>
  </sheets>
  <externalReferences>
    <externalReference r:id="rId8"/>
  </externalReferences>
  <definedNames>
    <definedName name="_xlnm.Print_Area" localSheetId="4">'Прил5'!$A$1:$D$20</definedName>
  </definedNames>
  <calcPr fullCalcOnLoad="1"/>
</workbook>
</file>

<file path=xl/sharedStrings.xml><?xml version="1.0" encoding="utf-8"?>
<sst xmlns="http://schemas.openxmlformats.org/spreadsheetml/2006/main" count="1855" uniqueCount="770">
  <si>
    <t xml:space="preserve"> </t>
  </si>
  <si>
    <t>0503117</t>
  </si>
  <si>
    <t xml:space="preserve">Дата </t>
  </si>
  <si>
    <t>по ОКПО</t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</si>
  <si>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ежеквартальная, годовая</t>
    </r>
  </si>
  <si>
    <t>Глава по БК</t>
  </si>
  <si>
    <t>903, 992, 894</t>
  </si>
  <si>
    <r>
      <rPr>
        <b/>
        <sz val="12"/>
        <rFont val="Times New Roman"/>
        <family val="1"/>
      </rPr>
      <t>Единица измерения:</t>
    </r>
    <r>
      <rPr>
        <sz val="12"/>
        <rFont val="Times New Roman"/>
        <family val="1"/>
      </rPr>
      <t xml:space="preserve"> рубли</t>
    </r>
  </si>
  <si>
    <t>по ОКАТО</t>
  </si>
  <si>
    <t>Наименование показателя</t>
  </si>
  <si>
    <t>Код админис-тратора</t>
  </si>
  <si>
    <t>Код дохода бюджетной классификации</t>
  </si>
  <si>
    <t xml:space="preserve">Утвержденные бюджетные назначения
</t>
  </si>
  <si>
    <t>Исполнено</t>
  </si>
  <si>
    <t>Неиспользо-ванные назначения</t>
  </si>
  <si>
    <t>I. ДОХОДЫ БЮДЖЕТА - ВСЕГО в том числе:</t>
  </si>
  <si>
    <t>х</t>
  </si>
  <si>
    <t>НАЛОГОВЫЕ И НЕНАЛОГОВЫЕ ДОХОДЫ</t>
  </si>
  <si>
    <t>1 00 00000 00 0000 000</t>
  </si>
  <si>
    <t>НАЛОГИ НА СОВОКУПНЫЙ ДОХОД</t>
  </si>
  <si>
    <t>000</t>
  </si>
  <si>
    <t>1 05 00000 00 0000 000</t>
  </si>
  <si>
    <t>Налог, взимаемый в связи с применением упрощенной системы налогообложения</t>
  </si>
  <si>
    <t>182</t>
  </si>
  <si>
    <t xml:space="preserve"> 1 05 01000 00 0000 110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</si>
  <si>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</si>
  <si>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</si>
  <si>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</si>
  <si>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</si>
  <si>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</si>
  <si>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1 05 01020 01 0000 110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</si>
  <si>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</si>
  <si>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</si>
  <si>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1 05 01022 01 0000 110</t>
  </si>
  <si>
    <t>Минимальный налог, зачисляемый в бюджеты субъектов Российской Федерации</t>
  </si>
  <si>
    <t>1 05 01050 01 0000 110</t>
  </si>
  <si>
    <t>Единый налог на вмененный доход для отдельных видов деятельности</t>
  </si>
  <si>
    <t xml:space="preserve"> 1 05 02000 02 0000 110</t>
  </si>
  <si>
    <t xml:space="preserve">Единый налог на вмененный доход для отдельных видов деятельности </t>
  </si>
  <si>
    <t xml:space="preserve">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</si>
  <si>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</si>
  <si>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1 05 02020 02 0000 110</t>
  </si>
  <si>
    <t>Налог, взимаемый в связи  с  применением    патентной системы налогообложения</t>
  </si>
  <si>
    <t>1 05 04000  02 0000 110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</si>
  <si>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</si>
  <si>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1 05 04030 02 0000 110</t>
  </si>
  <si>
    <t>ДОХОДЫ ОТ ОКАЗАНИЯ ПЛАТНЫХ УСЛУГ И КОМПЕНСАЦИИИ ЗАТРАТ ГОСУДАРТСВА</t>
  </si>
  <si>
    <t>1 13 00000 00 0000 000</t>
  </si>
  <si>
    <t>Доходы от оказания платных услуг (работ)</t>
  </si>
  <si>
    <t>903</t>
  </si>
  <si>
    <t xml:space="preserve"> 1 13 01000 00 0000 130 </t>
  </si>
  <si>
    <t xml:space="preserve">Прочие доходы от оказания платных услуг (работ)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</si>
  <si>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</si>
  <si>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 xml:space="preserve"> 1 13 01993 03 0000 130 </t>
  </si>
  <si>
    <t>Доходы от компенсации затрат государства</t>
  </si>
  <si>
    <t xml:space="preserve">1 13 02000 00 0000 130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</si>
  <si>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</si>
  <si>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1 13 02990 00 0000 130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</si>
  <si>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</si>
  <si>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867</t>
  </si>
  <si>
    <t xml:space="preserve"> 1 13 02993 03 0100 130 </t>
  </si>
  <si>
    <t>ШТРАФЫ, САНКЦИИ, ВОЗМЕЩЕНИЕ УЩЕРБА</t>
  </si>
  <si>
    <t>1 16 00000 00 0000 000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</si>
  <si>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</si>
  <si>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</si>
  <si>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</si>
  <si>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</si>
  <si>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</si>
  <si>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322</t>
  </si>
  <si>
    <t>1 16 21030 03 0000 140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</si>
  <si>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</si>
  <si>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</si>
  <si>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местные бюджеты</t>
  </si>
  <si>
    <t>1 16 90030 03 0000 140</t>
  </si>
  <si>
    <t>Штрафы за адмистративные правонарушения в области благоустройства, предусмотренные  главой 4 Закона Санкт-Петербурга   "Об административных правонарушениях в  Санкт-Петербурге"</t>
  </si>
  <si>
    <t>806</t>
  </si>
  <si>
    <t>1 16 90030 03 0100 140</t>
  </si>
  <si>
    <t>807</t>
  </si>
  <si>
    <t>808</t>
  </si>
  <si>
    <t>824</t>
  </si>
  <si>
    <t>846</t>
  </si>
  <si>
    <t>Штрафы за адмистративные правонарушения в области предпринимательской деятельности, предусмотренные  статьей 44 Закона Санкт-Петербурга  "Об административных правонарушениях в  Санкт-Петербурге"</t>
  </si>
  <si>
    <t>1 16 90030 03 0200 140</t>
  </si>
  <si>
    <t>БЕЗВОЗМЕЗДНЫЕ ПОСТУПЛЕНИЯ</t>
  </si>
  <si>
    <t>2 00 00000 00 0000 000</t>
  </si>
  <si>
    <t>БЕЗВОЗМЕЗДНЫЕ ПОСТУПЛЕНИЯ ОТ ДРУГИХ БЮДЖЕТОВ БЮДЖЕТНОЙ  СИСТЕМЫ РОССИЙСКОЙ ФЕДЕРАЦИИ</t>
  </si>
  <si>
    <t>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</si>
  <si>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</si>
  <si>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</si>
  <si>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</si>
  <si>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2 02 29999 03 0000 151</t>
  </si>
  <si>
    <t>Субвенции бюджетам субъектов Российской Федерации и муниципальных образований</t>
  </si>
  <si>
    <t>2 02 30000 00 0000 151</t>
  </si>
  <si>
    <t xml:space="preserve">Субвенции бюджетам внутригородских мунципальных образований городов федерального значения Москвы и Санкт-Петербурга на выполнение передаваемых полномочий субъектов Российской Федерации </t>
  </si>
  <si>
    <t>2 02 30024 03 0100 151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</si>
  <si>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</si>
  <si>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2 02 30024 03 0200 151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</si>
  <si>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</si>
  <si>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2 02 30027 03 0100 151</t>
  </si>
  <si>
    <t>Субвенции бюджетам внутригородских муниципальных образований Санкт-Петербурга на оплату труда приемному родителю</t>
  </si>
  <si>
    <t>2 02 30027 03 0200 151</t>
  </si>
  <si>
    <t>Код админи-стратора</t>
  </si>
  <si>
    <t>Код расхода по бюджетной классификации</t>
  </si>
  <si>
    <t>Утвержденные бюджетные назначения</t>
  </si>
  <si>
    <t>Неиспольненные назначения</t>
  </si>
  <si>
    <t>2</t>
  </si>
  <si>
    <t>2. Расходы бюджета - всего в том числе:</t>
  </si>
  <si>
    <t>Общегосударственные вопросы</t>
  </si>
  <si>
    <t>0100 00000 00000 000 000</t>
  </si>
  <si>
    <t>Функционирование высшего должностного лица субъекта Российской Федерации и муниципального образования</t>
  </si>
  <si>
    <t>992</t>
  </si>
  <si>
    <t>0102 00000 00000 000 000</t>
  </si>
  <si>
    <t>Фонд оплаты труда государственных (муниципальных) органов и взносы по обязательному социальному страхованию</t>
  </si>
  <si>
    <t>0102 00201 00010 121 000</t>
  </si>
  <si>
    <t>Заработная плата</t>
  </si>
  <si>
    <t>0102 00201 00010 121 211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</si>
  <si>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</si>
  <si>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0102 00201 00010 129 000</t>
  </si>
  <si>
    <t>Начисления на выплаты по оплате труда</t>
  </si>
  <si>
    <t>0102 00201 00010 129 213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</si>
  <si>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</si>
  <si>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0103 00000 00000 000 000</t>
  </si>
  <si>
    <t>Расходы на содержание депутатов муниципального совета, осуществляющих свою деятельность на постоянной основе</t>
  </si>
  <si>
    <t>0103 00203 00021 000 000</t>
  </si>
  <si>
    <t xml:space="preserve">Оплата труда и начисления на выплаты по оплате труда               </t>
  </si>
  <si>
    <t>0103 00203 00021 121 000</t>
  </si>
  <si>
    <t>0103 00203 00021 121 211</t>
  </si>
  <si>
    <t>0103 00203 00021 129 000</t>
  </si>
  <si>
    <t>0103 00203 00021 129 213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</si>
  <si>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</si>
  <si>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0103 00203 00022 123 000</t>
  </si>
  <si>
    <t>Прочие работы услуги</t>
  </si>
  <si>
    <t>0103 00203 00022 123 226</t>
  </si>
  <si>
    <t>0103 00204 00020 000 000</t>
  </si>
  <si>
    <t>0103 00204 00020 121 000</t>
  </si>
  <si>
    <t>0103 00204 00020 129 000</t>
  </si>
  <si>
    <t>0103 00204 00020 129 213</t>
  </si>
  <si>
    <t>Закупка товаров, работ, услуг в сфере информационно-коммуникационных технологий</t>
  </si>
  <si>
    <t>0103 00204 00020 242 000</t>
  </si>
  <si>
    <t>Услуги связи</t>
  </si>
  <si>
    <t>0103 00204 00020 242 221</t>
  </si>
  <si>
    <t>Работы, услуги по содержанию имущества</t>
  </si>
  <si>
    <t>0103 00204 00020 242 225</t>
  </si>
  <si>
    <t>Прочие работы, услуги</t>
  </si>
  <si>
    <t>0103 00204 00020 242 226</t>
  </si>
  <si>
    <t>Увеличение стоимости  основных средств</t>
  </si>
  <si>
    <t>0103 00204 00020 242 310</t>
  </si>
  <si>
    <t>Прочая закупка товаров, работ и услуг для обеспечения государственных (муниципальных) нужд</t>
  </si>
  <si>
    <t>0103 00204 00020 244 000</t>
  </si>
  <si>
    <t>0103 00204 00020 244 221</t>
  </si>
  <si>
    <t>Коммунальные услуги</t>
  </si>
  <si>
    <t>0103 00204 00020 244 223</t>
  </si>
  <si>
    <t>0103 00204 00020 244 225</t>
  </si>
  <si>
    <t>0103 00204 00020 244 226</t>
  </si>
  <si>
    <t>0103 00204 00020 244 310</t>
  </si>
  <si>
    <t>Увеличение стоимости материальных запасов</t>
  </si>
  <si>
    <t>0103 00204 00020 244 340</t>
  </si>
  <si>
    <t>Уплата налога на имущество организаций и земельного налога</t>
  </si>
  <si>
    <t>0103 00204 00020 851 000</t>
  </si>
  <si>
    <t>Прочие расходы</t>
  </si>
  <si>
    <t>0103 00204 00020 851  290</t>
  </si>
  <si>
    <t>Уплата иных платежей</t>
  </si>
  <si>
    <t>0103 00204 00020 853 000</t>
  </si>
  <si>
    <t>0103 00204 00020 853 290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</si>
  <si>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</si>
  <si>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0104 00000 00000 000 000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</si>
  <si>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</si>
  <si>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0104 00200 G0850 000 000</t>
  </si>
  <si>
    <t>0104 00200 G0850 121 000</t>
  </si>
  <si>
    <t>0104 00200 G0850 121 211</t>
  </si>
  <si>
    <t>0104 00200 G0850 129 000</t>
  </si>
  <si>
    <t>0104 00200 G0850 129 213</t>
  </si>
  <si>
    <t>0104 00200 G0850 244 000</t>
  </si>
  <si>
    <t>0104 00200 G0850 244 221</t>
  </si>
  <si>
    <t>0104 00200 G0850 244 226</t>
  </si>
  <si>
    <t>Увеличение стоимости основных средств</t>
  </si>
  <si>
    <t>0104 00200 G0850 244 310</t>
  </si>
  <si>
    <t>0104 00200 G0850 244 340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</si>
  <si>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</si>
  <si>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0104 00205 00030 000 000</t>
  </si>
  <si>
    <t>0104 00205 00030 121 000</t>
  </si>
  <si>
    <t>0104 00205 00030 121 211</t>
  </si>
  <si>
    <t>0104 00205 00030 129 000</t>
  </si>
  <si>
    <t>0104 00205 00030 129 213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</si>
  <si>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</si>
  <si>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0104 00206 00030 000 000</t>
  </si>
  <si>
    <t>0104 00206 00030 121 000</t>
  </si>
  <si>
    <t>0104 00206 00030 121 211</t>
  </si>
  <si>
    <t>Иные выплаты персоналу государственных (муниципальных) органов, за исключением фонда оплаты труда</t>
  </si>
  <si>
    <t>0104 00206 00030 122 000</t>
  </si>
  <si>
    <t>Прочие выплаты</t>
  </si>
  <si>
    <t>0104 00206 00030 122 212</t>
  </si>
  <si>
    <t>0104 00206 00030 129 000</t>
  </si>
  <si>
    <t>0104 00206 00030 129 213</t>
  </si>
  <si>
    <t>0104 00206 00030 242 000</t>
  </si>
  <si>
    <t>0104 00206 00030 242 221</t>
  </si>
  <si>
    <t>0104 00206 00030 242 226</t>
  </si>
  <si>
    <t>0104 00206 00030 244 000</t>
  </si>
  <si>
    <t>0104 00206 00030 244 221</t>
  </si>
  <si>
    <t>0104 00206 00030 244 225</t>
  </si>
  <si>
    <t>0104 00206 00030 244 226</t>
  </si>
  <si>
    <t>0104 00206 00030 244 310</t>
  </si>
  <si>
    <t>0104 00206 00030 244 340</t>
  </si>
  <si>
    <t>0104 00206 00030 851 000</t>
  </si>
  <si>
    <t>0104 00206 00030 851 290</t>
  </si>
  <si>
    <t>Уплата прочих налогов, сборов и иных платежей</t>
  </si>
  <si>
    <t>0104 00206 00030 852 000</t>
  </si>
  <si>
    <t>0104 00206 00030 852 290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</si>
  <si>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</si>
  <si>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0104 09200 G0100 000 000</t>
  </si>
  <si>
    <t>0104 09200 G0100 244 000</t>
  </si>
  <si>
    <t>0104 09200 G0100 244 340</t>
  </si>
  <si>
    <t>Резервные фонды</t>
  </si>
  <si>
    <t>0111 00000 00000 000 000</t>
  </si>
  <si>
    <t>Резервные средства</t>
  </si>
  <si>
    <t>0111 07001 00060 870 000</t>
  </si>
  <si>
    <t>0111 07001 00060 870 290</t>
  </si>
  <si>
    <t>Другие общегосударственные вопросы</t>
  </si>
  <si>
    <t>0113 00000 00000 000 000</t>
  </si>
  <si>
    <t>0113 09201 00070 000 000</t>
  </si>
  <si>
    <t>0113 09201 00070 244 000</t>
  </si>
  <si>
    <t>0113 09201 00070 244 226</t>
  </si>
  <si>
    <t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</si>
  <si>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0113 09201 00460 000 000</t>
  </si>
  <si>
    <t>0113 09201 00460 111 000</t>
  </si>
  <si>
    <t>0113 09201 00460 111 211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</si>
  <si>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</si>
  <si>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0113 09201 00460 119 000</t>
  </si>
  <si>
    <t>0113 09201 00460 119 213</t>
  </si>
  <si>
    <t>0113 09201 00460 242 000</t>
  </si>
  <si>
    <t>0113 09201 00460 242 226</t>
  </si>
  <si>
    <t>0113 09201 00460 244 000</t>
  </si>
  <si>
    <t>0113 09201 00460 244 226</t>
  </si>
  <si>
    <t>0113 09201 00460 244 340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</si>
  <si>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</si>
  <si>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0113 09205 00440 000 000</t>
  </si>
  <si>
    <t>0113 09205 00440 852 000</t>
  </si>
  <si>
    <t>0113 09205 00440 852 290</t>
  </si>
  <si>
    <t>0113 79508 00520 000 000</t>
  </si>
  <si>
    <t>0113 79508 00520 244 000</t>
  </si>
  <si>
    <t>0113 79508 00520 244 226</t>
  </si>
  <si>
    <t>Национальная безопасность и правоохранительная деятельность</t>
  </si>
  <si>
    <t>0300 00000 00000 000 000</t>
  </si>
  <si>
    <t>Защита населения и территорий от  чрезвычайных ситуаций природного и техногенного характера, гражданская оборона</t>
  </si>
  <si>
    <t>0309 00000 00000 000 000</t>
  </si>
  <si>
    <t>Муниципальная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</si>
  <si>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0309  21900 00090 000 000</t>
  </si>
  <si>
    <t>0309  21900 00090 244 000</t>
  </si>
  <si>
    <t>0309  21900 00090 244 226</t>
  </si>
  <si>
    <t>0309  21900 00090 244 340</t>
  </si>
  <si>
    <t>НАЦИОНАЛЬНАЯ ЭКОНОМИКА</t>
  </si>
  <si>
    <t>0400 00000 00000 000 000</t>
  </si>
  <si>
    <t>Другие вопросы в области национальной экономики</t>
  </si>
  <si>
    <t>0412 00000 00000 000 000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</si>
  <si>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</si>
  <si>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0412 34500 00100 000 000</t>
  </si>
  <si>
    <t>0412 34500 00100 244 000</t>
  </si>
  <si>
    <t>0412 34500 00100 244 226</t>
  </si>
  <si>
    <t>0412 34500 00100 244 290</t>
  </si>
  <si>
    <t>Жилищно-коммунальное хозяйство</t>
  </si>
  <si>
    <t>0500 00000 00000 000 000</t>
  </si>
  <si>
    <t xml:space="preserve">Благоустройство </t>
  </si>
  <si>
    <t>0503 00000 00000 000 000</t>
  </si>
  <si>
    <t>Муниципальная программа "Установка, содержание и ремонт ограждений газонов"</t>
  </si>
  <si>
    <t>0503 60001 00132 000 000</t>
  </si>
  <si>
    <t>0503 60001 00132 244 000</t>
  </si>
  <si>
    <t>0503 60001 00132 244 225</t>
  </si>
  <si>
    <t>0503 60001 00132 244 226</t>
  </si>
  <si>
    <t>0503 60001 00132 244 310</t>
  </si>
  <si>
    <t>0503 60001 00132 244 340</t>
  </si>
  <si>
    <t>Муниципальная программа "Установка и содержание  малых архитектурных форм, уличной мебели и хозяйственно-бытового оборудования"</t>
  </si>
  <si>
    <t>0503 60002 00133 000 000</t>
  </si>
  <si>
    <t>Прочая закупка товаров, работ и услуг для муниципальных нужд</t>
  </si>
  <si>
    <t>0503 60002 00133 244 000</t>
  </si>
  <si>
    <t>0503 60002 00133 244 226</t>
  </si>
  <si>
    <t>0503 60002 00133 244 310</t>
  </si>
  <si>
    <t>Озеленение территории муниципального образования</t>
  </si>
  <si>
    <t>0503 60003 00150 000 000</t>
  </si>
  <si>
    <t>Муниципальная программа "Озеленение территорий зеленых насаждений внутриквартального озеленения"</t>
  </si>
  <si>
    <t>0503 60003 00151 000 000</t>
  </si>
  <si>
    <t>0503 60003 00151 244 000</t>
  </si>
  <si>
    <t>0503 60003 00151 244 226</t>
  </si>
  <si>
    <t>0503 60003 00151 244 340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</si>
  <si>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</si>
  <si>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</si>
  <si>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</si>
  <si>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</si>
  <si>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0503 60007 00160 000 000</t>
  </si>
  <si>
    <t>0503 60007 00160 244 000</t>
  </si>
  <si>
    <t>0503 60007 00160 244 226</t>
  </si>
  <si>
    <t>Охрана окружающей среды</t>
  </si>
  <si>
    <t>0600 00000 00000 000 000</t>
  </si>
  <si>
    <t>Другие вопросы  в области охраны окружающей среды</t>
  </si>
  <si>
    <t>0605 00000 00000 000 000</t>
  </si>
  <si>
    <t>Муниципальная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</si>
  <si>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0605 41000 00170 000 000</t>
  </si>
  <si>
    <t>0605 41000 00170 244 000</t>
  </si>
  <si>
    <t>0605 41000 00170 244 226</t>
  </si>
  <si>
    <t>0605 41000 00170 244 290</t>
  </si>
  <si>
    <t>ОБРАЗОВАНИЕ</t>
  </si>
  <si>
    <t>0700 00000 00000 000 000</t>
  </si>
  <si>
    <t>Профессиональная подготовка, переподготовка и повышение квалификации</t>
  </si>
  <si>
    <t>0705 00000 00000 000 000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</si>
  <si>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</si>
  <si>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0705 42801 00180 000 000</t>
  </si>
  <si>
    <t>0705 42801 00180 244 000</t>
  </si>
  <si>
    <t>0705 42801 00180 244 226</t>
  </si>
  <si>
    <t>Молодежная политика и оздоровление детей</t>
  </si>
  <si>
    <t>0707 00000 00000 000 000</t>
  </si>
  <si>
    <t>Муниципальная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</si>
  <si>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Другие вопросы в области образования</t>
  </si>
  <si>
    <t>0709 00000 00000 000 000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</si>
  <si>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</si>
  <si>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0709 79506 00510 000 000</t>
  </si>
  <si>
    <t>0709 79506 00510 244 000</t>
  </si>
  <si>
    <t>0709 79506 00510 244 226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</si>
  <si>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</si>
  <si>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0709 79512 00490 000 000</t>
  </si>
  <si>
    <t>0709 79512 00490 244 000</t>
  </si>
  <si>
    <t>0709 79512 00490 244 290</t>
  </si>
  <si>
    <t xml:space="preserve">Муниципальная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</si>
  <si>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КУЛЬТУРА,  КИНЕМАТОГРАФИЯ</t>
  </si>
  <si>
    <t>0800 00000 00000 000 000</t>
  </si>
  <si>
    <t>Культура</t>
  </si>
  <si>
    <t>0801 00000 00000 000 000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</si>
  <si>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</si>
  <si>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>Транспортные услуги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</si>
  <si>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</si>
  <si>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Закупка товаров, работ и услуг для государственных (муниципальных) нужд</t>
  </si>
  <si>
    <t>Другие вопросы в области культуры, кинематографии</t>
  </si>
  <si>
    <t>0804 00000 00000 000 000</t>
  </si>
  <si>
    <t>Муниципальная программа "Организация и проведение досуговых мероприятий для жителей, проживающих на территории муниципального образования муниципальный округ Адмиралтейский округ"</t>
  </si>
  <si>
    <t>0804 45009 00560 000 000</t>
  </si>
  <si>
    <t>0804 45009 00560 244 000</t>
  </si>
  <si>
    <t>0804 45009 00560 244 222</t>
  </si>
  <si>
    <t>0804 45009 00560 244 226</t>
  </si>
  <si>
    <t>Социальная политика</t>
  </si>
  <si>
    <t>1000 00000 00000 000 000</t>
  </si>
  <si>
    <t>Социальное обеспечение населения</t>
  </si>
  <si>
    <t>1003 00000 00000 000 000</t>
  </si>
  <si>
    <t>Расходы на предоставление доплат к пенсии лицам, замещавшим муниципальные должности и должности муниципальной службы</t>
  </si>
  <si>
    <t>1003 50581 00230 000 000</t>
  </si>
  <si>
    <t>Пособия, компенсации, меры социальной поддержки по публичным нормативным обязательствам</t>
  </si>
  <si>
    <t>1003 50581 00230 313 000</t>
  </si>
  <si>
    <t>Пенсии, пособия, выплачиваемые организациями сектора государственного управления</t>
  </si>
  <si>
    <t>1003 50581 00230 313 263</t>
  </si>
  <si>
    <t>Охрана семьи и детства</t>
  </si>
  <si>
    <t>1004 00000 00000 000 000</t>
  </si>
  <si>
    <t>1004 51100 G0860 000 000</t>
  </si>
  <si>
    <t>1004 51100 G0860 313 000</t>
  </si>
  <si>
    <t>Пособия по социальной помощи населению</t>
  </si>
  <si>
    <t>1004 51100 G0860 313 262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</si>
  <si>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</si>
  <si>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1004 51100 G0870 000 000</t>
  </si>
  <si>
    <t>1004 51100 G0870 360 000</t>
  </si>
  <si>
    <t>1004 51100 G0870 360 226</t>
  </si>
  <si>
    <t>Физическая культура и спорт</t>
  </si>
  <si>
    <t>1100 00000 00000 000 000</t>
  </si>
  <si>
    <t>Массовый спорт</t>
  </si>
  <si>
    <t>1102 00000 00000 000 000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</si>
  <si>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</si>
  <si>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1102 51200 00240 000 000</t>
  </si>
  <si>
    <t>1102 51200 00240 244 000</t>
  </si>
  <si>
    <t>1102 51200 00240 244 290</t>
  </si>
  <si>
    <t>Средства массовой информации</t>
  </si>
  <si>
    <t xml:space="preserve">1200 00000 00000 000 000 </t>
  </si>
  <si>
    <t>Периодическая печать и издательства</t>
  </si>
  <si>
    <t xml:space="preserve">1202 00000 00000 000 000 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</si>
  <si>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учрежденного представительным органом местного самоуправления</t>
  </si>
  <si>
    <t>1202 45701 00250 000 000</t>
  </si>
  <si>
    <t>1202 45701 00250 244 000</t>
  </si>
  <si>
    <t>1202 45701 00250 244 226</t>
  </si>
  <si>
    <t>Результат исполнения бюджета (дефицит/профицит)</t>
  </si>
  <si>
    <t>450</t>
  </si>
  <si>
    <t>Код строки</t>
  </si>
  <si>
    <t>Код источника финансирования дефицита бюджета  по бюджетной классификации</t>
  </si>
  <si>
    <t>Неисполненные назначения</t>
  </si>
  <si>
    <t>1</t>
  </si>
  <si>
    <t>3. Источники финансировани дефицита бюджета - всего:</t>
  </si>
  <si>
    <t>500</t>
  </si>
  <si>
    <t>Изменение остатков  средств  на счетах по учету средств бюджетов</t>
  </si>
  <si>
    <t>700</t>
  </si>
  <si>
    <t>000 01 05 00 00 00 0000 000</t>
  </si>
  <si>
    <t xml:space="preserve">Увеличение остатков средств бюджетов </t>
  </si>
  <si>
    <t>710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</si>
  <si>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</si>
  <si>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</si>
  <si>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</si>
  <si>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</si>
  <si>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</si>
  <si>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Увеличение,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</si>
  <si>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000 01 05 02 01 03 0000 510</t>
  </si>
  <si>
    <t xml:space="preserve">Уменьшение остатков средств бюджетов </t>
  </si>
  <si>
    <t>720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</si>
  <si>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</si>
  <si>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</si>
  <si>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</si>
  <si>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</si>
  <si>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</si>
  <si>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000 01 05 02 01 03 0000 610</t>
  </si>
  <si>
    <t>М.П.</t>
  </si>
  <si>
    <t>Руководитель</t>
  </si>
  <si>
    <t>Крылов Н.В.</t>
  </si>
  <si>
    <t>подпись</t>
  </si>
  <si>
    <t xml:space="preserve">                              </t>
  </si>
  <si>
    <t>Главный бухгалтер</t>
  </si>
  <si>
    <t>Ложкина Т.В.</t>
  </si>
  <si>
    <t>0103 00204 00020 244 222</t>
  </si>
  <si>
    <t>Формирование архивных фондов учреждения</t>
  </si>
  <si>
    <t>0113 09202 00071 000 000</t>
  </si>
  <si>
    <t>0113 09202 00071 244 000</t>
  </si>
  <si>
    <t>0113 09202 00071 244 226</t>
  </si>
  <si>
    <t>0503 60003 00151 244 225</t>
  </si>
  <si>
    <t>1 05 01000 00 0000 110</t>
  </si>
  <si>
    <t>1 05 01010 01 0000 110</t>
  </si>
  <si>
    <t>1 05 01020 01 0000 110</t>
  </si>
  <si>
    <t>1 05 02000 02 0000 110</t>
  </si>
  <si>
    <t>2 02 20000 00 0000 151</t>
  </si>
  <si>
    <t>2 02 29999 00 0000 151</t>
  </si>
  <si>
    <t>0103 00204 00020 121 211</t>
  </si>
  <si>
    <t>993</t>
  </si>
  <si>
    <t>994</t>
  </si>
  <si>
    <t>0104 00200 G0850 242 000</t>
  </si>
  <si>
    <t>0104 00200 G0850 242 310</t>
  </si>
  <si>
    <t>0104 00206 00030 242 310</t>
  </si>
  <si>
    <t>904</t>
  </si>
  <si>
    <t>0104 00206 00030 242 340</t>
  </si>
  <si>
    <t>0104 00206 00030 244 222</t>
  </si>
  <si>
    <t>0104 00206 00030 853 000</t>
  </si>
  <si>
    <t>0104 00206 00030 853 290</t>
  </si>
  <si>
    <t>Формирование и размещение муниципального заказа 2016г.</t>
  </si>
  <si>
    <t>Содержание СПб МКУ "Управление по работе с населением муниципального образования муниципальный округ Адмиралтейский округ" 2016г.</t>
  </si>
  <si>
    <t>0113 09201 00460 244 222</t>
  </si>
  <si>
    <t>0113 09201 00460 853 000</t>
  </si>
  <si>
    <t>0113 09201 00460 853 290</t>
  </si>
  <si>
    <t>Формирование архивных фондов 2017г.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</si>
  <si>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</si>
  <si>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0113 79508 00520 244 290</t>
  </si>
  <si>
    <t>05036000400152000000</t>
  </si>
  <si>
    <t>05036000400152244000</t>
  </si>
  <si>
    <t>05036000400152244226</t>
  </si>
  <si>
    <t>05036000400152244310</t>
  </si>
  <si>
    <t>05036000500153000000</t>
  </si>
  <si>
    <t>05036000500153244000</t>
  </si>
  <si>
    <t>05036000500153244226</t>
  </si>
  <si>
    <t>05036000600160000000</t>
  </si>
  <si>
    <t>05036000600160244000</t>
  </si>
  <si>
    <t>05036000600160244222</t>
  </si>
  <si>
    <t>05036000600160244226</t>
  </si>
  <si>
    <t>05036000600160244310</t>
  </si>
  <si>
    <t>Муниципальная программа "Выполнение работ, услуг по техническому надзору"</t>
  </si>
  <si>
    <t>Расходы  по решению вопросов местного значения за счет средств  субсидии на благоустройство территории муниципального образования</t>
  </si>
  <si>
    <t>050399000S1590000000</t>
  </si>
  <si>
    <t>050399000S1590244000</t>
  </si>
  <si>
    <t>050399000S1590244226</t>
  </si>
  <si>
    <t>0707 79505 00190 000 000</t>
  </si>
  <si>
    <t>0707 79505 00190 244 000</t>
  </si>
  <si>
    <t>0707 79505 00190 244 290</t>
  </si>
  <si>
    <t>0709 79514 00530 000 000</t>
  </si>
  <si>
    <t>0709 79514 00530 244 000</t>
  </si>
  <si>
    <t>0709 79514 00530 244 226</t>
  </si>
  <si>
    <t>0801 45011 00200 000 000</t>
  </si>
  <si>
    <t>0801 45011 00200 244 000</t>
  </si>
  <si>
    <t>0801 45011 00200 244 222</t>
  </si>
  <si>
    <t>0801 45011 00200 244 226</t>
  </si>
  <si>
    <t>0801 45011 00200 244 290</t>
  </si>
  <si>
    <t>0801 45011 00200 244 340</t>
  </si>
  <si>
    <t>Мун. программа "Организация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округ" 2017г.</t>
  </si>
  <si>
    <t>0801 45012 00210 000 000</t>
  </si>
  <si>
    <t>0801 45012 00210 244 000</t>
  </si>
  <si>
    <t>0801 45012 00210 244 222</t>
  </si>
  <si>
    <t>0801 45012 00210 244 226</t>
  </si>
  <si>
    <t>080 145012 00210 244 290</t>
  </si>
  <si>
    <t>ФИЗИЧЕСКАЯ КУЛЬТУРА И СПОРТ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</si>
  <si>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 2017г.</t>
  </si>
  <si>
    <t>к Решению Муниципального Совета</t>
  </si>
  <si>
    <t>№ п/п</t>
  </si>
  <si>
    <t>НАИМЕНОВАНИЕ ПОКАЗАТЕЛЯ</t>
  </si>
  <si>
    <t>КОД АДМИНИСТРАТОРА</t>
  </si>
  <si>
    <t>КОД ДОХОДА ПО БЮДЖЕТНОЙ КЛАССИФИКАЦИИ</t>
  </si>
  <si>
    <t>УТВЕРЖДЕННЫЕ БЮДЖЕТНЫЕ НАЗНАЧЕНИЯ (рубли)</t>
  </si>
  <si>
    <t>ИСПОЛНЕНО (рубли)</t>
  </si>
  <si>
    <t>ПРОЦЕНТ ИСПОЛНЕНИЯ</t>
  </si>
  <si>
    <t>1.1</t>
  </si>
  <si>
    <t>1.1.1</t>
  </si>
  <si>
    <t>1.1.1.1</t>
  </si>
  <si>
    <t>1.1.1.2</t>
  </si>
  <si>
    <t>1.1.1.3</t>
  </si>
  <si>
    <t>1.1.1.4</t>
  </si>
  <si>
    <t>1.1.1.5</t>
  </si>
  <si>
    <t>Налог, взимаемый в связи с применением патентной системы налогообложения</t>
  </si>
  <si>
    <t>1 05 04000 02 0000 110</t>
  </si>
  <si>
    <t>1.4</t>
  </si>
  <si>
    <t xml:space="preserve"> 1 13 01000 03 0000 130 </t>
  </si>
  <si>
    <t xml:space="preserve">1 13 02000 03 0000 130 </t>
  </si>
  <si>
    <t>ИТОГО ДОХОДОВ</t>
  </si>
  <si>
    <t>01.01.2018г.</t>
  </si>
  <si>
    <t xml:space="preserve">1 13 01993 00 0000 130 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</si>
  <si>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</si>
  <si>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</si>
  <si>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п.п</t>
  </si>
  <si>
    <t>Наименование</t>
  </si>
  <si>
    <t>Код раздела и подраздела</t>
  </si>
  <si>
    <t>Исполнено  с начала года  (рубли)</t>
  </si>
  <si>
    <t>3</t>
  </si>
  <si>
    <t>1.</t>
  </si>
  <si>
    <t>ОБЩЕГОСУДАРСТВЕННЫЕ ВОПРОСЫ</t>
  </si>
  <si>
    <t>0100</t>
  </si>
  <si>
    <t>0102</t>
  </si>
  <si>
    <t>1.2</t>
  </si>
  <si>
    <t>0103</t>
  </si>
  <si>
    <t>1.3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</si>
  <si>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</si>
  <si>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</si>
  <si>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</si>
  <si>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1.5</t>
  </si>
  <si>
    <t>0113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</si>
  <si>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</si>
  <si>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</si>
  <si>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</si>
  <si>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</si>
  <si>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</si>
  <si>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</si>
  <si>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3.1</t>
  </si>
  <si>
    <t>0412</t>
  </si>
  <si>
    <t>4</t>
  </si>
  <si>
    <t>ЖИЛИЩНО-КОММУНАЛЬНОЕ ХОЗЯЙСТВО</t>
  </si>
  <si>
    <t>0500</t>
  </si>
  <si>
    <t>4.1</t>
  </si>
  <si>
    <t>Благоустройство</t>
  </si>
  <si>
    <t>0503</t>
  </si>
  <si>
    <t>5</t>
  </si>
  <si>
    <t>ОХРАНА ОКРУЖАЮЩЕЙ СРЕДЫ</t>
  </si>
  <si>
    <t>0600</t>
  </si>
  <si>
    <t>5.1</t>
  </si>
  <si>
    <t>Другие вопросы в области охраны окружающей среды</t>
  </si>
  <si>
    <t>0605</t>
  </si>
  <si>
    <t>6</t>
  </si>
  <si>
    <t>0700</t>
  </si>
  <si>
    <t>6.1</t>
  </si>
  <si>
    <t>0705</t>
  </si>
  <si>
    <t>6.2</t>
  </si>
  <si>
    <t>0707</t>
  </si>
  <si>
    <t>6.3</t>
  </si>
  <si>
    <t>0709</t>
  </si>
  <si>
    <t>7</t>
  </si>
  <si>
    <t>КУЛЬТУРА, КИНЕМАТОГРАФИЯ</t>
  </si>
  <si>
    <t>0800</t>
  </si>
  <si>
    <t>7.1</t>
  </si>
  <si>
    <t>0801</t>
  </si>
  <si>
    <t>7.2</t>
  </si>
  <si>
    <t>0804</t>
  </si>
  <si>
    <t>СОЦИАЛЬНАЯ ПОЛИТИКА</t>
  </si>
  <si>
    <t>1000</t>
  </si>
  <si>
    <t>8.2</t>
  </si>
  <si>
    <t>1003</t>
  </si>
  <si>
    <t>1004</t>
  </si>
  <si>
    <t>9</t>
  </si>
  <si>
    <t>1100</t>
  </si>
  <si>
    <t>9.1</t>
  </si>
  <si>
    <t>1102</t>
  </si>
  <si>
    <t>10</t>
  </si>
  <si>
    <t>СРЕДСТВА МАССОВОЙ ИНФОРМАЦИИ</t>
  </si>
  <si>
    <t>1200</t>
  </si>
  <si>
    <t>10.1</t>
  </si>
  <si>
    <t>1202</t>
  </si>
  <si>
    <t>ИТОГО:</t>
  </si>
  <si>
    <t>(рубли)</t>
  </si>
  <si>
    <t>Код источника финансирования по бюджетной классификации</t>
  </si>
  <si>
    <t>Утверждено по бюджету</t>
  </si>
  <si>
    <t xml:space="preserve">Исполнено с начала года </t>
  </si>
  <si>
    <t>ИСТОЧНИКИ ФИНАНСИРОВАНИЯ ДЕФИЦИТА БЮДЖЕТА - всего</t>
  </si>
  <si>
    <t>Изменения остатков  средств на счетах по учету средств бюджета</t>
  </si>
  <si>
    <t>Увеличение остатков средств бюджета</t>
  </si>
  <si>
    <t>Увеличение  прочих остатков средств бюджета</t>
  </si>
  <si>
    <t>Уменьшение остатков средств бюджета</t>
  </si>
  <si>
    <t>Уменьшение прочих остатков средств бюджета</t>
  </si>
  <si>
    <t>000 01 05 02 00 00 0000 000</t>
  </si>
  <si>
    <t>Уменьшение прочих остатков денежных  средств бюджета</t>
  </si>
  <si>
    <t>000 01 05 02 01 00 0000 600</t>
  </si>
  <si>
    <t>Код ГРБС</t>
  </si>
  <si>
    <t>Код раздела и под-раздела</t>
  </si>
  <si>
    <t>I.</t>
  </si>
  <si>
    <t>МЕСТНАЯ АДМИНИСТРАЦИЯ МУНИЦИПАЛЬНОГО ОБРАЗОВАНИЯ МУНИЦИПАЛЬНЫЙ ОКРУГ АДМИРАЛТЕЙСКИЙ ОКРУГ</t>
  </si>
  <si>
    <t>1.1.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</si>
  <si>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</si>
  <si>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</si>
  <si>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</si>
  <si>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</si>
  <si>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</si>
  <si>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00206 00030</t>
  </si>
  <si>
    <t>1.2.1</t>
  </si>
  <si>
    <t>1.2.1.1</t>
  </si>
  <si>
    <t>1.2.2</t>
  </si>
  <si>
    <t>200</t>
  </si>
  <si>
    <t>1.2.2.1</t>
  </si>
  <si>
    <t>Иные закупки товаров, работ и услуг для обеспечения государственных (муниципальных) нужд</t>
  </si>
  <si>
    <t>300</t>
  </si>
  <si>
    <t>1.2.3</t>
  </si>
  <si>
    <t>Иные бюджетные ассигнования</t>
  </si>
  <si>
    <t>800</t>
  </si>
  <si>
    <t>1.2.3.1</t>
  </si>
  <si>
    <t>1.1.3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</si>
  <si>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</si>
  <si>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</si>
  <si>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1.1.3.1</t>
  </si>
  <si>
    <t>1.1.4</t>
  </si>
  <si>
    <t>00200 G0850</t>
  </si>
  <si>
    <t>1.1.4.1</t>
  </si>
  <si>
    <t>1.1.4.2</t>
  </si>
  <si>
    <t>РЕЗЕРВНЫЕ ФОНДЫ</t>
  </si>
  <si>
    <t>Резервный фонд местной администрации</t>
  </si>
  <si>
    <t>07001 00060</t>
  </si>
  <si>
    <t>ДРУГИЕ ОБЩЕГОСУДАРСТВЕННЫЕ ВОПРОСЫ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</si>
  <si>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</si>
  <si>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</si>
  <si>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</si>
  <si>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</si>
  <si>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</si>
  <si>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09202 00071</t>
  </si>
  <si>
    <t>1.3.2.1</t>
  </si>
  <si>
    <t>1.3.2.1.1</t>
  </si>
  <si>
    <t>БЛАГОУСТРОЙСТВО</t>
  </si>
  <si>
    <t>2.1.1</t>
  </si>
  <si>
    <t>Мероприятия по благоустройству территорий муниципального образования</t>
  </si>
  <si>
    <t>60000 00000</t>
  </si>
  <si>
    <t>Благоустройство  придомовых территорий и дворовых</t>
  </si>
  <si>
    <t>60001 00130</t>
  </si>
  <si>
    <t>2.1.1.1</t>
  </si>
  <si>
    <t>60001 00132</t>
  </si>
  <si>
    <t>2.1.1.1.1</t>
  </si>
  <si>
    <t>2.1.2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</si>
  <si>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</si>
  <si>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2.1.2.1</t>
  </si>
  <si>
    <t>2.1.3.1</t>
  </si>
  <si>
    <t>60003 00151</t>
  </si>
  <si>
    <t>2.1.3.1.1</t>
  </si>
  <si>
    <t>2.1.3.2</t>
  </si>
  <si>
    <t>2.1.3.2.1</t>
  </si>
  <si>
    <t>2.1.3.3</t>
  </si>
  <si>
    <t>2.1.3.3.1</t>
  </si>
  <si>
    <t>2.1.4</t>
  </si>
  <si>
    <t>2.1.4.1</t>
  </si>
  <si>
    <t>2.1.5</t>
  </si>
  <si>
    <t>60007 00160</t>
  </si>
  <si>
    <t>2.1.5.1</t>
  </si>
  <si>
    <t>2.1.6</t>
  </si>
  <si>
    <t>2.1.6.1</t>
  </si>
  <si>
    <t>3.1.1</t>
  </si>
  <si>
    <t>Переподготовка, повышение квалификации</t>
  </si>
  <si>
    <t>42801 00180</t>
  </si>
  <si>
    <t>3.1.1.1</t>
  </si>
  <si>
    <t>3.1.1.1.1</t>
  </si>
  <si>
    <t>ДРУГИЕ ВОПРОСЫ В ОБЛАСТИ КУЛЬТУРЫ, КИНЕМАТОГРАФИИ</t>
  </si>
  <si>
    <t>4.1.1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</si>
  <si>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</si>
  <si>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</si>
  <si>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4.1.1.1</t>
  </si>
  <si>
    <t>СОЦИАЛЬНОЕ ОБЕСПЕЧЕНИЕ НАСЕЛЕНИЯ</t>
  </si>
  <si>
    <t>5.1.1</t>
  </si>
  <si>
    <t>50581 00230</t>
  </si>
  <si>
    <t>5.1.1.1</t>
  </si>
  <si>
    <t>Социальное обеспечение и иные выплаты населению</t>
  </si>
  <si>
    <t>5.1.2</t>
  </si>
  <si>
    <t>ОХРАНА СЕМЬИ И ДЕТСВА</t>
  </si>
  <si>
    <t>5.1.2.1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</si>
  <si>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</si>
  <si>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</si>
  <si>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5.1.2.1.1</t>
  </si>
  <si>
    <t>5.1.2.2</t>
  </si>
  <si>
    <t>51100 G0870</t>
  </si>
  <si>
    <t>1.10.2.2.1</t>
  </si>
  <si>
    <t>II.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</si>
  <si>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</si>
  <si>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</si>
  <si>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1.1.2</t>
  </si>
  <si>
    <t>1.1.2.1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</si>
  <si>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</si>
  <si>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</si>
  <si>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</si>
  <si>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</si>
  <si>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34500 00100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</si>
  <si>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</si>
  <si>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</si>
  <si>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МОЛОДЕЖНАЯ ПОЛИТИКА И ОЗДОРОВЛЕНИЕ ДЕТЕЙ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</si>
  <si>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</si>
  <si>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</si>
  <si>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5.2</t>
  </si>
  <si>
    <t>ДРУГИЕ ВОПРОСЫ В ОБЛАСТИ ОБРАЗОВАНИЯ</t>
  </si>
  <si>
    <t>5.2.1</t>
  </si>
  <si>
    <t>79506 00510</t>
  </si>
  <si>
    <t>5.2.1.1</t>
  </si>
  <si>
    <t>5.2.2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</si>
  <si>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</si>
  <si>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</si>
  <si>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5.2.2.1</t>
  </si>
  <si>
    <t>5.2.3</t>
  </si>
  <si>
    <t>79514 00530</t>
  </si>
  <si>
    <t>5.2.3.1</t>
  </si>
  <si>
    <t>КУЛЬТУРА</t>
  </si>
  <si>
    <t>6.1.1</t>
  </si>
  <si>
    <t xml:space="preserve">0801 </t>
  </si>
  <si>
    <t>45011 00200</t>
  </si>
  <si>
    <t>6.1.1.1</t>
  </si>
  <si>
    <t>6.1.2</t>
  </si>
  <si>
    <t>45012 00210</t>
  </si>
  <si>
    <t>6.1.2.1</t>
  </si>
  <si>
    <t>7.1.1</t>
  </si>
  <si>
    <t>51200 00240</t>
  </si>
  <si>
    <t>7.1.1.1</t>
  </si>
  <si>
    <t>III.</t>
  </si>
  <si>
    <t xml:space="preserve">МУНИЦИПАЛЬНЫЙ СОВЕТ МУНИЦИПАЛЬНОГО ОБРАЗОВАНИЯ МУНИЦИПАЛЬНЫЙ ОКРУГ АДМИРАЛТЕЙСКИЙ ОКРУГ </t>
  </si>
  <si>
    <t>Глава муниципального образования МО Адмиралтейский округ</t>
  </si>
  <si>
    <t>00201 00010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</si>
  <si>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</si>
  <si>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</si>
  <si>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</si>
  <si>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</si>
  <si>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</si>
  <si>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</si>
  <si>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1.2.3.2</t>
  </si>
  <si>
    <t>1.2.3.3</t>
  </si>
  <si>
    <t>09205 00440</t>
  </si>
  <si>
    <t>ПЕРИОДИЧЕСКАЯ ПЕЧАТЬ И ИЗДАТЕЛЬСТВА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</si>
  <si>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</si>
  <si>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</si>
  <si>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</si>
  <si>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Код целевой статьи</t>
  </si>
  <si>
    <t>Код вида расходов</t>
  </si>
  <si>
    <t>Утвержденные бюджетные назначения (рубли)</t>
  </si>
  <si>
    <t>План с учетом изменений на отчетный период</t>
  </si>
  <si>
    <t>Исполнено  с начала года   (рубли)</t>
  </si>
  <si>
    <t>Процент исполнения</t>
  </si>
  <si>
    <t>по утвержденному бюджету</t>
  </si>
  <si>
    <t>к плану с учетом изменений на отчетный период</t>
  </si>
  <si>
    <t>Формирование архивных фондов</t>
  </si>
  <si>
    <t>09201 00071</t>
  </si>
  <si>
    <t>1.3.3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</si>
  <si>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</si>
  <si>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</si>
  <si>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1.3.3.1</t>
  </si>
  <si>
    <t>60001 00133</t>
  </si>
  <si>
    <t>2.1.3</t>
  </si>
  <si>
    <t>60003 00150</t>
  </si>
  <si>
    <t>60003 00152</t>
  </si>
  <si>
    <t>60003 00153</t>
  </si>
  <si>
    <t>60004 00160</t>
  </si>
  <si>
    <t>60005 00160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</si>
  <si>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</si>
  <si>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</si>
  <si>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815</t>
  </si>
  <si>
    <t>2.1.2.2</t>
  </si>
  <si>
    <t>2.1.2.3</t>
  </si>
  <si>
    <t>2.1.2.4</t>
  </si>
  <si>
    <t xml:space="preserve">Приложение 1 </t>
  </si>
  <si>
    <t>МО Адмиралтейский округ</t>
  </si>
  <si>
    <t>от 21.05.2018 № 8</t>
  </si>
  <si>
    <r>
      <rPr>
        <b/>
        <sz val="12"/>
        <rFont val="Times New Roman"/>
        <family val="1"/>
      </rPr>
      <t>Наименование финансового органа:</t>
    </r>
    <r>
      <rPr>
        <sz val="12"/>
        <rFont val="Times New Roman"/>
        <family val="1"/>
      </rPr>
      <t xml:space="preserve"> местная Администрация МО Адмиралтейский округ</t>
    </r>
  </si>
  <si>
    <r>
      <rPr>
        <b/>
        <sz val="12"/>
        <rFont val="Times New Roman"/>
        <family val="1"/>
      </rPr>
      <t xml:space="preserve">Наименование публично-правового образования: </t>
    </r>
    <r>
      <rPr>
        <sz val="12"/>
        <rFont val="Times New Roman"/>
        <family val="1"/>
      </rPr>
      <t>бюджет муниципального образования</t>
    </r>
  </si>
  <si>
    <t>Приложение 2</t>
  </si>
  <si>
    <t xml:space="preserve">  МО Адмиралтейский округ</t>
  </si>
  <si>
    <t xml:space="preserve">Показатели доходов местного бюджета МО Адмиралтейский округ за 2017 год по кодам классификации доходов бюджетов                            </t>
  </si>
  <si>
    <t xml:space="preserve">Отчет об исполнении местного бюджета МО Адмиралтейский округ на 01 января 2018 года </t>
  </si>
  <si>
    <t>Приложение 3</t>
  </si>
  <si>
    <t xml:space="preserve"> МО Адмиралтейский округ</t>
  </si>
  <si>
    <t xml:space="preserve">Показатели расходов местного бюджета МО Адмиралтейский округ за 2017 год по ведомственной структуре расходов бюджета                                                                                                     </t>
  </si>
  <si>
    <t>Приложение 4</t>
  </si>
  <si>
    <t xml:space="preserve">Показатели расходов местного бюджета МО Адмиралтейский округ за 2017 год по разделам и подразделам классификации расходов бюджета   </t>
  </si>
  <si>
    <t>Приложение 5</t>
  </si>
  <si>
    <t>Показатели источников финансирования дефицита местного бюджета МО Адмирадтейский округ за 2017 год по кодам классификации источников финансирования дефицита местного бюджета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</si>
</sst>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00000"/>
    <numFmt numFmtId="16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4"/>
      <name val="Arial Cyr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b/>
      <i/>
      <u val="single"/>
      <sz val="12"/>
      <name val="Arial Cyr"/>
      <family val="2"/>
    </font>
    <font>
      <b/>
      <u val="single"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53" applyFont="1" applyFill="1" applyAlignment="1" applyProtection="1">
      <alignment horizontal="center" vertical="top" wrapText="1"/>
      <protection locked="0"/>
    </xf>
    <xf numFmtId="3" fontId="3" fillId="0" borderId="0" xfId="53" applyNumberFormat="1" applyFont="1" applyFill="1" applyAlignment="1" applyProtection="1">
      <alignment horizontal="center" vertical="top" wrapText="1"/>
      <protection locked="0"/>
    </xf>
    <xf numFmtId="4" fontId="5" fillId="0" borderId="0" xfId="53" applyNumberFormat="1" applyFont="1" applyFill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center" vertical="top"/>
      <protection locked="0"/>
    </xf>
    <xf numFmtId="3" fontId="4" fillId="0" borderId="10" xfId="53" applyNumberFormat="1" applyFont="1" applyFill="1" applyBorder="1" applyAlignment="1" applyProtection="1">
      <alignment horizontal="center" vertical="top"/>
      <protection locked="0"/>
    </xf>
    <xf numFmtId="0" fontId="3" fillId="0" borderId="11" xfId="53" applyFont="1" applyFill="1" applyBorder="1" applyAlignment="1" applyProtection="1">
      <alignment horizontal="center"/>
      <protection locked="0"/>
    </xf>
    <xf numFmtId="4" fontId="3" fillId="0" borderId="11" xfId="53" applyNumberFormat="1" applyFont="1" applyFill="1" applyBorder="1" applyAlignment="1" applyProtection="1">
      <alignment/>
      <protection locked="0"/>
    </xf>
    <xf numFmtId="0" fontId="3" fillId="0" borderId="10" xfId="53" applyFont="1" applyFill="1" applyBorder="1" applyAlignment="1" applyProtection="1">
      <alignment horizontal="left" wrapText="1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3" fillId="0" borderId="10" xfId="53" applyNumberFormat="1" applyFont="1" applyFill="1" applyBorder="1" applyAlignment="1" applyProtection="1">
      <alignment/>
      <protection locked="0"/>
    </xf>
    <xf numFmtId="49" fontId="3" fillId="0" borderId="10" xfId="53" applyNumberFormat="1" applyFont="1" applyFill="1" applyBorder="1" applyAlignment="1" applyProtection="1">
      <alignment horizontal="center" wrapText="1"/>
      <protection locked="0"/>
    </xf>
    <xf numFmtId="49" fontId="3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 applyProtection="1">
      <alignment/>
      <protection locked="0"/>
    </xf>
    <xf numFmtId="0" fontId="3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0" fontId="4" fillId="0" borderId="10" xfId="53" applyFont="1" applyFill="1" applyBorder="1" applyAlignment="1" applyProtection="1">
      <alignment horizontal="center"/>
      <protection locked="0"/>
    </xf>
    <xf numFmtId="49" fontId="3" fillId="0" borderId="10" xfId="53" applyNumberFormat="1" applyFont="1" applyFill="1" applyBorder="1" applyAlignment="1" applyProtection="1">
      <alignment horizontal="center"/>
      <protection locked="0"/>
    </xf>
    <xf numFmtId="0" fontId="4" fillId="0" borderId="10" xfId="53" applyFont="1" applyFill="1" applyBorder="1" applyAlignment="1" applyProtection="1">
      <alignment horizontal="left" wrapText="1"/>
      <protection locked="0"/>
    </xf>
    <xf numFmtId="49" fontId="4" fillId="0" borderId="10" xfId="53" applyNumberFormat="1" applyFont="1" applyFill="1" applyBorder="1" applyAlignment="1" applyProtection="1">
      <alignment horizontal="center" wrapText="1"/>
      <protection locked="0"/>
    </xf>
    <xf numFmtId="49" fontId="4" fillId="0" borderId="10" xfId="53" applyNumberFormat="1" applyFont="1" applyFill="1" applyBorder="1" applyAlignment="1" applyProtection="1">
      <alignment horizontal="center"/>
      <protection locked="0"/>
    </xf>
    <xf numFmtId="3" fontId="3" fillId="0" borderId="10" xfId="53" applyNumberFormat="1" applyFont="1" applyFill="1" applyBorder="1" applyAlignment="1">
      <alignment horizontal="center" wrapText="1"/>
      <protection/>
    </xf>
    <xf numFmtId="3" fontId="4" fillId="0" borderId="10" xfId="53" applyNumberFormat="1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>
      <alignment wrapText="1"/>
      <protection/>
    </xf>
    <xf numFmtId="4" fontId="4" fillId="0" borderId="10" xfId="53" applyNumberFormat="1" applyFont="1" applyFill="1" applyBorder="1" applyAlignment="1" applyProtection="1">
      <alignment wrapText="1"/>
      <protection locked="0"/>
    </xf>
    <xf numFmtId="4" fontId="3" fillId="0" borderId="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53" applyNumberFormat="1" applyFont="1" applyFill="1" applyBorder="1" applyAlignment="1" applyProtection="1">
      <alignment horizontal="center" wrapText="1"/>
      <protection locked="0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right" wrapText="1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49" fontId="3" fillId="0" borderId="10" xfId="53" applyNumberFormat="1" applyFont="1" applyFill="1" applyBorder="1" applyAlignment="1">
      <alignment horizontal="left" wrapText="1"/>
      <protection/>
    </xf>
    <xf numFmtId="0" fontId="61" fillId="0" borderId="10" xfId="0" applyFont="1" applyFill="1" applyBorder="1" applyAlignment="1">
      <alignment wrapText="1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0" xfId="53" applyNumberFormat="1" applyFont="1" applyFill="1" applyBorder="1" applyAlignment="1" applyProtection="1">
      <alignment horizontal="right" wrapText="1"/>
      <protection locked="0"/>
    </xf>
    <xf numFmtId="49" fontId="3" fillId="0" borderId="10" xfId="52" applyNumberFormat="1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left" wrapText="1"/>
      <protection/>
    </xf>
    <xf numFmtId="49" fontId="4" fillId="0" borderId="12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4" fillId="0" borderId="14" xfId="52" applyNumberFormat="1" applyFont="1" applyFill="1" applyBorder="1" applyAlignment="1">
      <alignment horizont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49" fontId="8" fillId="0" borderId="10" xfId="52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justify"/>
    </xf>
    <xf numFmtId="49" fontId="3" fillId="0" borderId="14" xfId="52" applyNumberFormat="1" applyFont="1" applyFill="1" applyBorder="1" applyAlignment="1">
      <alignment horizontal="center" wrapText="1"/>
      <protection/>
    </xf>
    <xf numFmtId="4" fontId="4" fillId="0" borderId="0" xfId="53" applyNumberFormat="1" applyFont="1" applyFill="1" applyBorder="1" applyAlignment="1" applyProtection="1">
      <alignment/>
      <protection locked="0"/>
    </xf>
    <xf numFmtId="4" fontId="3" fillId="0" borderId="0" xfId="53" applyNumberFormat="1" applyFont="1" applyFill="1" applyBorder="1" applyAlignment="1" applyProtection="1">
      <alignment horizontal="right"/>
      <protection/>
    </xf>
    <xf numFmtId="1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3" applyNumberFormat="1" applyFont="1" applyFill="1" applyBorder="1" applyAlignment="1" applyProtection="1">
      <alignment horizontal="center"/>
      <protection locked="0"/>
    </xf>
    <xf numFmtId="4" fontId="3" fillId="0" borderId="10" xfId="53" applyNumberFormat="1" applyFont="1" applyFill="1" applyBorder="1" applyAlignment="1" applyProtection="1">
      <alignment horizontal="center"/>
      <protection locked="0"/>
    </xf>
    <xf numFmtId="3" fontId="4" fillId="0" borderId="10" xfId="53" applyNumberFormat="1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center"/>
      <protection locked="0"/>
    </xf>
    <xf numFmtId="0" fontId="4" fillId="0" borderId="0" xfId="53" applyFont="1" applyFill="1" applyAlignment="1" applyProtection="1">
      <alignment vertical="top" wrapText="1"/>
      <protection locked="0"/>
    </xf>
    <xf numFmtId="4" fontId="4" fillId="0" borderId="0" xfId="53" applyNumberFormat="1" applyFont="1" applyFill="1" applyAlignment="1" applyProtection="1">
      <alignment horizontal="center" vertical="top"/>
      <protection locked="0"/>
    </xf>
    <xf numFmtId="0" fontId="4" fillId="0" borderId="15" xfId="53" applyFont="1" applyFill="1" applyBorder="1" applyAlignment="1" applyProtection="1">
      <alignment horizontal="center" vertical="top"/>
      <protection locked="0"/>
    </xf>
    <xf numFmtId="3" fontId="4" fillId="0" borderId="0" xfId="53" applyNumberFormat="1" applyFont="1" applyFill="1" applyAlignment="1" applyProtection="1">
      <alignment vertical="top"/>
      <protection locked="0"/>
    </xf>
    <xf numFmtId="0" fontId="4" fillId="0" borderId="0" xfId="53" applyFont="1" applyFill="1" applyAlignment="1" applyProtection="1">
      <alignment horizontal="center" vertical="top"/>
      <protection locked="0"/>
    </xf>
    <xf numFmtId="0" fontId="4" fillId="0" borderId="0" xfId="53" applyFont="1" applyFill="1" applyAlignment="1" applyProtection="1">
      <alignment vertical="top"/>
      <protection locked="0"/>
    </xf>
    <xf numFmtId="0" fontId="4" fillId="0" borderId="15" xfId="53" applyFont="1" applyFill="1" applyBorder="1" applyAlignment="1" applyProtection="1">
      <alignment vertical="top"/>
      <protection locked="0"/>
    </xf>
    <xf numFmtId="3" fontId="4" fillId="0" borderId="0" xfId="53" applyNumberFormat="1" applyFont="1" applyFill="1" applyAlignment="1" applyProtection="1">
      <alignment/>
      <protection locked="0"/>
    </xf>
    <xf numFmtId="0" fontId="3" fillId="0" borderId="10" xfId="53" applyFont="1" applyFill="1" applyBorder="1" applyAlignment="1" applyProtection="1">
      <alignment wrapText="1"/>
      <protection locked="0"/>
    </xf>
    <xf numFmtId="0" fontId="9" fillId="0" borderId="0" xfId="53" applyFont="1" applyFill="1" applyBorder="1" applyAlignment="1" applyProtection="1">
      <alignment vertical="top"/>
      <protection locked="0"/>
    </xf>
    <xf numFmtId="0" fontId="9" fillId="0" borderId="0" xfId="53" applyFont="1" applyFill="1" applyBorder="1" applyAlignment="1" applyProtection="1">
      <alignment vertical="top" wrapText="1"/>
      <protection locked="0"/>
    </xf>
    <xf numFmtId="0" fontId="9" fillId="0" borderId="0" xfId="53" applyFont="1" applyFill="1" applyBorder="1" applyAlignment="1" applyProtection="1">
      <alignment horizontal="center" vertical="top"/>
      <protection locked="0"/>
    </xf>
    <xf numFmtId="3" fontId="10" fillId="0" borderId="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0" xfId="53" applyFont="1" applyFill="1" applyBorder="1" applyAlignment="1" applyProtection="1">
      <alignment vertical="top" wrapText="1"/>
      <protection locked="0"/>
    </xf>
    <xf numFmtId="0" fontId="3" fillId="0" borderId="0" xfId="53" applyFont="1" applyFill="1" applyBorder="1" applyAlignment="1" applyProtection="1">
      <alignment horizontal="center" vertical="top"/>
      <protection locked="0"/>
    </xf>
    <xf numFmtId="0" fontId="3" fillId="0" borderId="0" xfId="53" applyFont="1" applyFill="1" applyBorder="1" applyAlignment="1" applyProtection="1">
      <alignment vertical="top"/>
      <protection locked="0"/>
    </xf>
    <xf numFmtId="3" fontId="3" fillId="0" borderId="0" xfId="53" applyNumberFormat="1" applyFont="1" applyFill="1" applyBorder="1" applyAlignment="1" applyProtection="1">
      <alignment vertical="top"/>
      <protection locked="0"/>
    </xf>
    <xf numFmtId="3" fontId="9" fillId="0" borderId="0" xfId="53" applyNumberFormat="1" applyFont="1" applyFill="1" applyBorder="1" applyAlignment="1" applyProtection="1">
      <alignment horizontal="center" vertical="top"/>
      <protection locked="0"/>
    </xf>
    <xf numFmtId="3" fontId="9" fillId="0" borderId="0" xfId="53" applyNumberFormat="1" applyFont="1" applyFill="1" applyBorder="1" applyAlignment="1" applyProtection="1">
      <alignment vertical="top"/>
      <protection locked="0"/>
    </xf>
    <xf numFmtId="0" fontId="9" fillId="0" borderId="0" xfId="53" applyFont="1" applyFill="1" applyBorder="1" applyAlignment="1" applyProtection="1">
      <alignment vertical="center" wrapText="1"/>
      <protection locked="0"/>
    </xf>
    <xf numFmtId="0" fontId="10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Border="1" applyAlignment="1" applyProtection="1">
      <alignment vertical="center" wrapText="1"/>
      <protection locked="0"/>
    </xf>
    <xf numFmtId="49" fontId="3" fillId="0" borderId="0" xfId="52" applyNumberFormat="1" applyFont="1" applyFill="1" applyBorder="1" applyAlignment="1">
      <alignment wrapText="1"/>
      <protection/>
    </xf>
    <xf numFmtId="49" fontId="3" fillId="0" borderId="0" xfId="52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 applyProtection="1">
      <alignment horizontal="center"/>
      <protection locked="0"/>
    </xf>
    <xf numFmtId="4" fontId="7" fillId="0" borderId="0" xfId="52" applyNumberFormat="1" applyFont="1" applyFill="1" applyBorder="1" applyAlignment="1">
      <alignment horizontal="right" wrapText="1"/>
      <protection/>
    </xf>
    <xf numFmtId="3" fontId="3" fillId="0" borderId="10" xfId="53" applyNumberFormat="1" applyFont="1" applyFill="1" applyBorder="1" applyAlignment="1" applyProtection="1">
      <alignment horizontal="center" vertical="center"/>
      <protection locked="0"/>
    </xf>
    <xf numFmtId="3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Alignment="1" applyProtection="1">
      <alignment vertical="top" wrapText="1"/>
      <protection locked="0"/>
    </xf>
    <xf numFmtId="0" fontId="15" fillId="0" borderId="0" xfId="53" applyFont="1" applyFill="1" applyAlignment="1" applyProtection="1">
      <alignment horizontal="center" vertical="top"/>
      <protection locked="0"/>
    </xf>
    <xf numFmtId="0" fontId="9" fillId="0" borderId="0" xfId="53" applyFont="1" applyFill="1" applyAlignment="1" applyProtection="1">
      <alignment vertical="top" wrapText="1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17" fillId="0" borderId="0" xfId="53" applyFont="1" applyFill="1" applyAlignment="1" applyProtection="1">
      <alignment vertical="top"/>
      <protection locked="0"/>
    </xf>
    <xf numFmtId="0" fontId="9" fillId="0" borderId="0" xfId="53" applyFont="1" applyFill="1" applyAlignment="1" applyProtection="1">
      <alignment horizontal="center" vertical="top"/>
      <protection locked="0"/>
    </xf>
    <xf numFmtId="0" fontId="16" fillId="0" borderId="0" xfId="53" applyFont="1" applyFill="1" applyAlignment="1" applyProtection="1">
      <alignment vertical="top"/>
      <protection locked="0"/>
    </xf>
    <xf numFmtId="0" fontId="10" fillId="0" borderId="0" xfId="53" applyFont="1" applyFill="1" applyAlignment="1" applyProtection="1">
      <alignment horizontal="center" vertical="top" wrapText="1"/>
      <protection locked="0"/>
    </xf>
    <xf numFmtId="3" fontId="10" fillId="0" borderId="0" xfId="53" applyNumberFormat="1" applyFont="1" applyFill="1" applyAlignment="1" applyProtection="1">
      <alignment horizontal="center" vertical="top" wrapText="1"/>
      <protection locked="0"/>
    </xf>
    <xf numFmtId="0" fontId="19" fillId="0" borderId="0" xfId="53" applyFont="1" applyFill="1" applyAlignment="1" applyProtection="1">
      <alignment horizontal="center" vertical="top" wrapText="1"/>
      <protection locked="0"/>
    </xf>
    <xf numFmtId="0" fontId="21" fillId="0" borderId="0" xfId="53" applyFont="1" applyFill="1" applyAlignment="1" applyProtection="1">
      <alignment vertical="top"/>
      <protection locked="0"/>
    </xf>
    <xf numFmtId="0" fontId="20" fillId="0" borderId="10" xfId="53" applyFont="1" applyFill="1" applyBorder="1" applyAlignment="1" applyProtection="1">
      <alignment horizontal="center" vertical="center"/>
      <protection locked="0"/>
    </xf>
    <xf numFmtId="164" fontId="20" fillId="0" borderId="10" xfId="53" applyNumberFormat="1" applyFont="1" applyFill="1" applyBorder="1" applyAlignment="1" applyProtection="1">
      <alignment horizontal="center" vertical="center"/>
      <protection locked="0"/>
    </xf>
    <xf numFmtId="4" fontId="12" fillId="0" borderId="10" xfId="53" applyNumberFormat="1" applyFont="1" applyFill="1" applyBorder="1" applyAlignment="1" applyProtection="1">
      <alignment horizontal="center" vertical="center"/>
      <protection locked="0"/>
    </xf>
    <xf numFmtId="3" fontId="12" fillId="0" borderId="10" xfId="53" applyNumberFormat="1" applyFont="1" applyFill="1" applyBorder="1" applyAlignment="1" applyProtection="1">
      <alignment horizontal="center" vertical="center"/>
      <protection locked="0"/>
    </xf>
    <xf numFmtId="164" fontId="12" fillId="0" borderId="10" xfId="53" applyNumberFormat="1" applyFont="1" applyFill="1" applyBorder="1" applyAlignment="1" applyProtection="1">
      <alignment horizontal="center" vertical="center"/>
      <protection locked="0"/>
    </xf>
    <xf numFmtId="3" fontId="15" fillId="0" borderId="10" xfId="53" applyNumberFormat="1" applyFont="1" applyFill="1" applyBorder="1" applyAlignment="1" applyProtection="1">
      <alignment horizontal="center" vertical="center"/>
      <protection locked="0"/>
    </xf>
    <xf numFmtId="164" fontId="15" fillId="0" borderId="10" xfId="53" applyNumberFormat="1" applyFont="1" applyFill="1" applyBorder="1" applyAlignment="1" applyProtection="1">
      <alignment horizontal="center" vertical="center"/>
      <protection locked="0"/>
    </xf>
    <xf numFmtId="49" fontId="4" fillId="0" borderId="13" xfId="52" applyNumberFormat="1" applyFont="1" applyFill="1" applyBorder="1" applyAlignment="1">
      <alignment horizontal="center" wrapText="1"/>
      <protection/>
    </xf>
    <xf numFmtId="49" fontId="12" fillId="0" borderId="16" xfId="52" applyNumberFormat="1" applyFont="1" applyFill="1" applyBorder="1" applyAlignment="1">
      <alignment horizontal="center" wrapText="1"/>
      <protection/>
    </xf>
    <xf numFmtId="49" fontId="15" fillId="0" borderId="16" xfId="52" applyNumberFormat="1" applyFont="1" applyFill="1" applyBorder="1" applyAlignment="1">
      <alignment horizontal="center" wrapText="1"/>
      <protection/>
    </xf>
    <xf numFmtId="49" fontId="12" fillId="0" borderId="10" xfId="52" applyNumberFormat="1" applyFont="1" applyFill="1" applyBorder="1" applyAlignment="1">
      <alignment horizontal="left" wrapText="1"/>
      <protection/>
    </xf>
    <xf numFmtId="49" fontId="15" fillId="0" borderId="10" xfId="52" applyNumberFormat="1" applyFont="1" applyFill="1" applyBorder="1" applyAlignment="1">
      <alignment wrapText="1"/>
      <protection/>
    </xf>
    <xf numFmtId="49" fontId="12" fillId="0" borderId="17" xfId="52" applyNumberFormat="1" applyFont="1" applyFill="1" applyBorder="1" applyAlignment="1">
      <alignment horizontal="center" wrapText="1"/>
      <protection/>
    </xf>
    <xf numFmtId="49" fontId="15" fillId="0" borderId="17" xfId="52" applyNumberFormat="1" applyFont="1" applyFill="1" applyBorder="1" applyAlignment="1">
      <alignment horizontal="center" wrapText="1"/>
      <protection/>
    </xf>
    <xf numFmtId="49" fontId="15" fillId="0" borderId="10" xfId="52" applyNumberFormat="1" applyFont="1" applyFill="1" applyBorder="1" applyAlignment="1">
      <alignment horizontal="left" wrapText="1"/>
      <protection/>
    </xf>
    <xf numFmtId="0" fontId="6" fillId="0" borderId="0" xfId="54" applyFill="1">
      <alignment/>
      <protection/>
    </xf>
    <xf numFmtId="4" fontId="3" fillId="0" borderId="10" xfId="52" applyNumberFormat="1" applyFont="1" applyFill="1" applyBorder="1" applyAlignment="1">
      <alignment horizontal="center" wrapText="1"/>
      <protection/>
    </xf>
    <xf numFmtId="4" fontId="3" fillId="0" borderId="18" xfId="54" applyNumberFormat="1" applyFont="1" applyFill="1" applyBorder="1" applyAlignment="1">
      <alignment horizontal="right" wrapText="1"/>
      <protection/>
    </xf>
    <xf numFmtId="4" fontId="4" fillId="0" borderId="18" xfId="54" applyNumberFormat="1" applyFont="1" applyFill="1" applyBorder="1" applyAlignment="1">
      <alignment wrapText="1"/>
      <protection/>
    </xf>
    <xf numFmtId="4" fontId="4" fillId="0" borderId="10" xfId="54" applyNumberFormat="1" applyFont="1" applyFill="1" applyBorder="1" applyAlignment="1">
      <alignment horizontal="right"/>
      <protection/>
    </xf>
    <xf numFmtId="2" fontId="4" fillId="0" borderId="19" xfId="54" applyNumberFormat="1" applyFont="1" applyFill="1" applyBorder="1" applyAlignment="1">
      <alignment horizontal="center"/>
      <protection/>
    </xf>
    <xf numFmtId="4" fontId="4" fillId="0" borderId="10" xfId="52" applyNumberFormat="1" applyFont="1" applyFill="1" applyBorder="1" applyAlignment="1">
      <alignment horizontal="center" wrapText="1"/>
      <protection/>
    </xf>
    <xf numFmtId="4" fontId="4" fillId="0" borderId="18" xfId="54" applyNumberFormat="1" applyFont="1" applyFill="1" applyBorder="1" applyAlignment="1">
      <alignment horizontal="right" wrapText="1"/>
      <protection/>
    </xf>
    <xf numFmtId="4" fontId="3" fillId="0" borderId="20" xfId="54" applyNumberFormat="1" applyFont="1" applyFill="1" applyBorder="1" applyAlignment="1">
      <alignment/>
      <protection/>
    </xf>
    <xf numFmtId="4" fontId="3" fillId="0" borderId="10" xfId="54" applyNumberFormat="1" applyFont="1" applyFill="1" applyBorder="1" applyAlignment="1">
      <alignment horizontal="right"/>
      <protection/>
    </xf>
    <xf numFmtId="2" fontId="3" fillId="0" borderId="19" xfId="54" applyNumberFormat="1" applyFont="1" applyFill="1" applyBorder="1" applyAlignment="1">
      <alignment horizontal="center"/>
      <protection/>
    </xf>
    <xf numFmtId="4" fontId="4" fillId="0" borderId="20" xfId="54" applyNumberFormat="1" applyFont="1" applyFill="1" applyBorder="1" applyAlignment="1">
      <alignment/>
      <protection/>
    </xf>
    <xf numFmtId="49" fontId="3" fillId="0" borderId="15" xfId="52" applyNumberFormat="1" applyFont="1" applyFill="1" applyBorder="1" applyAlignment="1">
      <alignment horizontal="center" wrapText="1"/>
      <protection/>
    </xf>
    <xf numFmtId="3" fontId="3" fillId="0" borderId="20" xfId="54" applyNumberFormat="1" applyFont="1" applyFill="1" applyBorder="1" applyAlignment="1">
      <alignment/>
      <protection/>
    </xf>
    <xf numFmtId="49" fontId="4" fillId="0" borderId="15" xfId="52" applyNumberFormat="1" applyFont="1" applyFill="1" applyBorder="1" applyAlignment="1">
      <alignment horizontal="center" wrapText="1"/>
      <protection/>
    </xf>
    <xf numFmtId="4" fontId="3" fillId="0" borderId="18" xfId="54" applyNumberFormat="1" applyFont="1" applyFill="1" applyBorder="1" applyAlignment="1">
      <alignment wrapText="1"/>
      <protection/>
    </xf>
    <xf numFmtId="4" fontId="3" fillId="0" borderId="20" xfId="54" applyNumberFormat="1" applyFont="1" applyFill="1" applyBorder="1" applyAlignment="1">
      <alignment horizontal="right"/>
      <protection/>
    </xf>
    <xf numFmtId="4" fontId="4" fillId="0" borderId="20" xfId="54" applyNumberFormat="1" applyFont="1" applyFill="1" applyBorder="1" applyAlignment="1">
      <alignment horizontal="right"/>
      <protection/>
    </xf>
    <xf numFmtId="4" fontId="3" fillId="0" borderId="21" xfId="54" applyNumberFormat="1" applyFont="1" applyFill="1" applyBorder="1" applyAlignment="1">
      <alignment horizontal="right" wrapText="1"/>
      <protection/>
    </xf>
    <xf numFmtId="4" fontId="4" fillId="0" borderId="10" xfId="52" applyNumberFormat="1" applyFont="1" applyFill="1" applyBorder="1" applyAlignment="1">
      <alignment horizontal="right" wrapText="1"/>
      <protection/>
    </xf>
    <xf numFmtId="4" fontId="3" fillId="0" borderId="13" xfId="52" applyNumberFormat="1" applyFont="1" applyFill="1" applyBorder="1" applyAlignment="1">
      <alignment horizontal="right" wrapText="1"/>
      <protection/>
    </xf>
    <xf numFmtId="49" fontId="4" fillId="0" borderId="22" xfId="52" applyNumberFormat="1" applyFont="1" applyFill="1" applyBorder="1" applyAlignment="1">
      <alignment horizontal="center" wrapText="1"/>
      <protection/>
    </xf>
    <xf numFmtId="4" fontId="4" fillId="0" borderId="23" xfId="54" applyNumberFormat="1" applyFont="1" applyFill="1" applyBorder="1" applyAlignment="1">
      <alignment horizontal="right" wrapText="1"/>
      <protection/>
    </xf>
    <xf numFmtId="4" fontId="4" fillId="0" borderId="10" xfId="54" applyNumberFormat="1" applyFont="1" applyFill="1" applyBorder="1" applyAlignment="1">
      <alignment horizontal="right" wrapText="1"/>
      <protection/>
    </xf>
    <xf numFmtId="49" fontId="3" fillId="0" borderId="16" xfId="52" applyNumberFormat="1" applyFont="1" applyFill="1" applyBorder="1" applyAlignment="1">
      <alignment horizontal="center" wrapText="1"/>
      <protection/>
    </xf>
    <xf numFmtId="49" fontId="4" fillId="0" borderId="16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vertical="top" wrapText="1"/>
      <protection/>
    </xf>
    <xf numFmtId="164" fontId="3" fillId="0" borderId="13" xfId="52" applyNumberFormat="1" applyFont="1" applyFill="1" applyBorder="1" applyAlignment="1">
      <alignment horizontal="right" wrapText="1"/>
      <protection/>
    </xf>
    <xf numFmtId="164" fontId="3" fillId="0" borderId="10" xfId="52" applyNumberFormat="1" applyFont="1" applyFill="1" applyBorder="1" applyAlignment="1">
      <alignment horizontal="center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4" fontId="4" fillId="0" borderId="21" xfId="54" applyNumberFormat="1" applyFont="1" applyFill="1" applyBorder="1" applyAlignment="1">
      <alignment horizontal="right" wrapText="1"/>
      <protection/>
    </xf>
    <xf numFmtId="4" fontId="4" fillId="0" borderId="0" xfId="54" applyNumberFormat="1" applyFont="1" applyFill="1" applyBorder="1" applyAlignment="1">
      <alignment horizontal="right" wrapText="1"/>
      <protection/>
    </xf>
    <xf numFmtId="4" fontId="3" fillId="0" borderId="10" xfId="54" applyNumberFormat="1" applyFont="1" applyFill="1" applyBorder="1" applyAlignment="1">
      <alignment horizontal="right" wrapText="1"/>
      <protection/>
    </xf>
    <xf numFmtId="4" fontId="4" fillId="0" borderId="24" xfId="54" applyNumberFormat="1" applyFont="1" applyFill="1" applyBorder="1" applyAlignment="1">
      <alignment horizontal="right"/>
      <protection/>
    </xf>
    <xf numFmtId="4" fontId="3" fillId="0" borderId="23" xfId="54" applyNumberFormat="1" applyFont="1" applyFill="1" applyBorder="1" applyAlignment="1">
      <alignment horizontal="right" wrapText="1"/>
      <protection/>
    </xf>
    <xf numFmtId="4" fontId="3" fillId="0" borderId="25" xfId="54" applyNumberFormat="1" applyFont="1" applyFill="1" applyBorder="1" applyAlignment="1">
      <alignment horizontal="right" wrapText="1"/>
      <protection/>
    </xf>
    <xf numFmtId="49" fontId="15" fillId="0" borderId="26" xfId="52" applyNumberFormat="1" applyFont="1" applyFill="1" applyBorder="1" applyAlignment="1">
      <alignment horizontal="center" wrapText="1"/>
      <protection/>
    </xf>
    <xf numFmtId="49" fontId="4" fillId="0" borderId="27" xfId="52" applyNumberFormat="1" applyFont="1" applyFill="1" applyBorder="1" applyAlignment="1">
      <alignment horizontal="center" wrapText="1"/>
      <protection/>
    </xf>
    <xf numFmtId="49" fontId="4" fillId="0" borderId="28" xfId="52" applyNumberFormat="1" applyFont="1" applyFill="1" applyBorder="1" applyAlignment="1">
      <alignment horizontal="center" wrapText="1"/>
      <protection/>
    </xf>
    <xf numFmtId="4" fontId="4" fillId="0" borderId="29" xfId="52" applyNumberFormat="1" applyFont="1" applyFill="1" applyBorder="1" applyAlignment="1">
      <alignment horizontal="center" wrapText="1"/>
      <protection/>
    </xf>
    <xf numFmtId="4" fontId="4" fillId="0" borderId="30" xfId="54" applyNumberFormat="1" applyFont="1" applyFill="1" applyBorder="1" applyAlignment="1">
      <alignment horizontal="right" wrapText="1"/>
      <protection/>
    </xf>
    <xf numFmtId="4" fontId="4" fillId="0" borderId="31" xfId="54" applyNumberFormat="1" applyFont="1" applyFill="1" applyBorder="1" applyAlignment="1">
      <alignment horizontal="right" wrapText="1"/>
      <protection/>
    </xf>
    <xf numFmtId="2" fontId="4" fillId="0" borderId="32" xfId="54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4" fillId="0" borderId="11" xfId="54" applyNumberFormat="1" applyFont="1" applyFill="1" applyBorder="1" applyAlignment="1">
      <alignment horizontal="center"/>
      <protection/>
    </xf>
    <xf numFmtId="4" fontId="4" fillId="0" borderId="29" xfId="54" applyNumberFormat="1" applyFont="1" applyFill="1" applyBorder="1" applyAlignment="1">
      <alignment horizontal="center"/>
      <protection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Fill="1" applyAlignment="1" applyProtection="1">
      <alignment horizontal="right" vertical="top"/>
      <protection locked="0"/>
    </xf>
    <xf numFmtId="0" fontId="3" fillId="0" borderId="0" xfId="53" applyFont="1" applyFill="1" applyAlignment="1" applyProtection="1">
      <alignment horizontal="right" vertical="top" wrapText="1"/>
      <protection locked="0"/>
    </xf>
    <xf numFmtId="0" fontId="3" fillId="0" borderId="11" xfId="53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53" applyNumberFormat="1" applyFont="1" applyFill="1" applyBorder="1" applyAlignment="1" applyProtection="1">
      <alignment horizontal="center" vertical="center"/>
      <protection locked="0"/>
    </xf>
    <xf numFmtId="3" fontId="3" fillId="0" borderId="0" xfId="53" applyNumberFormat="1" applyFont="1" applyFill="1" applyAlignment="1" applyProtection="1">
      <alignment horizontal="right" vertical="top"/>
      <protection locked="0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Fill="1" applyBorder="1" applyAlignment="1" applyProtection="1">
      <alignment horizontal="center" vertical="top" wrapText="1"/>
      <protection locked="0"/>
    </xf>
    <xf numFmtId="3" fontId="3" fillId="0" borderId="0" xfId="53" applyNumberFormat="1" applyFont="1" applyFill="1" applyBorder="1" applyAlignment="1" applyProtection="1">
      <alignment horizontal="right" vertical="top"/>
      <protection locked="0"/>
    </xf>
    <xf numFmtId="0" fontId="3" fillId="0" borderId="13" xfId="54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center" vertical="top"/>
      <protection locked="0"/>
    </xf>
    <xf numFmtId="0" fontId="3" fillId="0" borderId="16" xfId="53" applyFont="1" applyFill="1" applyBorder="1" applyAlignment="1" applyProtection="1">
      <alignment horizontal="left" wrapText="1"/>
      <protection locked="0"/>
    </xf>
    <xf numFmtId="0" fontId="4" fillId="0" borderId="16" xfId="53" applyFont="1" applyFill="1" applyBorder="1" applyAlignment="1" applyProtection="1">
      <alignment horizontal="left" wrapText="1"/>
      <protection locked="0"/>
    </xf>
    <xf numFmtId="0" fontId="20" fillId="0" borderId="16" xfId="53" applyFont="1" applyFill="1" applyBorder="1" applyAlignment="1" applyProtection="1">
      <alignment horizontal="left" vertical="center" wrapText="1"/>
      <protection locked="0"/>
    </xf>
    <xf numFmtId="4" fontId="12" fillId="0" borderId="19" xfId="53" applyNumberFormat="1" applyFont="1" applyFill="1" applyBorder="1" applyAlignment="1" applyProtection="1">
      <alignment horizontal="center" vertical="center"/>
      <protection locked="0"/>
    </xf>
    <xf numFmtId="0" fontId="12" fillId="0" borderId="16" xfId="53" applyFont="1" applyFill="1" applyBorder="1" applyAlignment="1" applyProtection="1">
      <alignment horizontal="left" vertical="center" wrapText="1"/>
      <protection locked="0"/>
    </xf>
    <xf numFmtId="0" fontId="15" fillId="0" borderId="16" xfId="53" applyFont="1" applyFill="1" applyBorder="1" applyAlignment="1" applyProtection="1">
      <alignment horizontal="left" vertical="center" wrapText="1"/>
      <protection locked="0"/>
    </xf>
    <xf numFmtId="4" fontId="15" fillId="0" borderId="19" xfId="53" applyNumberFormat="1" applyFont="1" applyFill="1" applyBorder="1" applyAlignment="1" applyProtection="1">
      <alignment horizontal="center" vertical="center"/>
      <protection locked="0"/>
    </xf>
    <xf numFmtId="0" fontId="15" fillId="0" borderId="33" xfId="53" applyFont="1" applyFill="1" applyBorder="1" applyAlignment="1" applyProtection="1">
      <alignment vertical="top" wrapText="1"/>
      <protection locked="0"/>
    </xf>
    <xf numFmtId="3" fontId="15" fillId="0" borderId="29" xfId="53" applyNumberFormat="1" applyFont="1" applyFill="1" applyBorder="1" applyAlignment="1" applyProtection="1">
      <alignment horizontal="center" vertical="center"/>
      <protection locked="0"/>
    </xf>
    <xf numFmtId="4" fontId="15" fillId="0" borderId="29" xfId="53" applyNumberFormat="1" applyFont="1" applyFill="1" applyBorder="1" applyAlignment="1" applyProtection="1">
      <alignment horizontal="center" vertical="center"/>
      <protection locked="0"/>
    </xf>
    <xf numFmtId="4" fontId="15" fillId="0" borderId="32" xfId="53" applyNumberFormat="1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Alignment="1" applyProtection="1">
      <alignment horizontal="center" vertical="top" wrapText="1"/>
      <protection locked="0"/>
    </xf>
    <xf numFmtId="0" fontId="3" fillId="0" borderId="34" xfId="53" applyFont="1" applyFill="1" applyBorder="1" applyAlignment="1" applyProtection="1">
      <alignment horizontal="center" vertical="center" wrapText="1"/>
      <protection locked="0"/>
    </xf>
    <xf numFmtId="0" fontId="3" fillId="0" borderId="35" xfId="53" applyFont="1" applyFill="1" applyBorder="1" applyAlignment="1" applyProtection="1">
      <alignment horizontal="center" vertical="center" wrapText="1"/>
      <protection locked="0"/>
    </xf>
    <xf numFmtId="3" fontId="3" fillId="0" borderId="35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3" applyFont="1" applyFill="1" applyBorder="1" applyAlignment="1" applyProtection="1">
      <alignment horizontal="center" vertical="top" wrapText="1"/>
      <protection locked="0"/>
    </xf>
    <xf numFmtId="3" fontId="4" fillId="0" borderId="19" xfId="53" applyNumberFormat="1" applyFont="1" applyFill="1" applyBorder="1" applyAlignment="1" applyProtection="1">
      <alignment horizontal="center" vertical="top"/>
      <protection locked="0"/>
    </xf>
    <xf numFmtId="2" fontId="3" fillId="0" borderId="16" xfId="53" applyNumberFormat="1" applyFont="1" applyFill="1" applyBorder="1" applyAlignment="1" applyProtection="1">
      <alignment horizontal="center" wrapText="1"/>
      <protection locked="0"/>
    </xf>
    <xf numFmtId="4" fontId="3" fillId="0" borderId="19" xfId="53" applyNumberFormat="1" applyFont="1" applyFill="1" applyBorder="1" applyAlignment="1" applyProtection="1">
      <alignment/>
      <protection locked="0"/>
    </xf>
    <xf numFmtId="4" fontId="3" fillId="0" borderId="37" xfId="53" applyNumberFormat="1" applyFont="1" applyFill="1" applyBorder="1" applyAlignment="1" applyProtection="1">
      <alignment/>
      <protection locked="0"/>
    </xf>
    <xf numFmtId="0" fontId="3" fillId="0" borderId="16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4" fontId="4" fillId="0" borderId="37" xfId="53" applyNumberFormat="1" applyFont="1" applyFill="1" applyBorder="1" applyAlignment="1" applyProtection="1">
      <alignment/>
      <protection locked="0"/>
    </xf>
    <xf numFmtId="0" fontId="3" fillId="0" borderId="16" xfId="52" applyFont="1" applyFill="1" applyBorder="1" applyAlignment="1">
      <alignment horizontal="left" vertical="center" wrapText="1"/>
      <protection/>
    </xf>
    <xf numFmtId="49" fontId="4" fillId="0" borderId="16" xfId="52" applyNumberFormat="1" applyFont="1" applyFill="1" applyBorder="1" applyAlignment="1">
      <alignment horizontal="left" vertical="center" wrapText="1"/>
      <protection/>
    </xf>
    <xf numFmtId="4" fontId="4" fillId="0" borderId="19" xfId="53" applyNumberFormat="1" applyFont="1" applyFill="1" applyBorder="1" applyAlignment="1" applyProtection="1">
      <alignment/>
      <protection locked="0"/>
    </xf>
    <xf numFmtId="0" fontId="3" fillId="0" borderId="16" xfId="53" applyFont="1" applyFill="1" applyBorder="1" applyAlignment="1">
      <alignment horizontal="left" wrapText="1"/>
      <protection/>
    </xf>
    <xf numFmtId="0" fontId="4" fillId="0" borderId="16" xfId="53" applyFont="1" applyFill="1" applyBorder="1" applyAlignment="1">
      <alignment horizontal="left" wrapText="1"/>
      <protection/>
    </xf>
    <xf numFmtId="0" fontId="4" fillId="0" borderId="16" xfId="53" applyFont="1" applyFill="1" applyBorder="1" applyAlignment="1">
      <alignment horizontal="left" vertical="top" wrapText="1"/>
      <protection/>
    </xf>
    <xf numFmtId="4" fontId="3" fillId="0" borderId="10" xfId="53" applyNumberFormat="1" applyFont="1" applyFill="1" applyBorder="1" applyAlignment="1">
      <alignment wrapText="1"/>
      <protection/>
    </xf>
    <xf numFmtId="0" fontId="4" fillId="0" borderId="16" xfId="52" applyFont="1" applyFill="1" applyBorder="1" applyAlignment="1">
      <alignment vertical="center" wrapText="1"/>
      <protection/>
    </xf>
    <xf numFmtId="0" fontId="4" fillId="0" borderId="16" xfId="53" applyFont="1" applyFill="1" applyBorder="1" applyAlignment="1">
      <alignment wrapText="1"/>
      <protection/>
    </xf>
    <xf numFmtId="0" fontId="4" fillId="0" borderId="33" xfId="53" applyFont="1" applyFill="1" applyBorder="1" applyAlignment="1">
      <alignment horizontal="left" wrapText="1"/>
      <protection/>
    </xf>
    <xf numFmtId="49" fontId="4" fillId="0" borderId="29" xfId="53" applyNumberFormat="1" applyFont="1" applyFill="1" applyBorder="1" applyAlignment="1">
      <alignment horizontal="center" wrapText="1"/>
      <protection/>
    </xf>
    <xf numFmtId="3" fontId="4" fillId="0" borderId="29" xfId="53" applyNumberFormat="1" applyFont="1" applyFill="1" applyBorder="1" applyAlignment="1">
      <alignment horizontal="center" wrapText="1"/>
      <protection/>
    </xf>
    <xf numFmtId="4" fontId="4" fillId="0" borderId="29" xfId="53" applyNumberFormat="1" applyFont="1" applyFill="1" applyBorder="1" applyAlignment="1">
      <alignment wrapText="1"/>
      <protection/>
    </xf>
    <xf numFmtId="4" fontId="4" fillId="0" borderId="29" xfId="53" applyNumberFormat="1" applyFont="1" applyFill="1" applyBorder="1" applyAlignment="1" applyProtection="1">
      <alignment wrapText="1"/>
      <protection locked="0"/>
    </xf>
    <xf numFmtId="4" fontId="4" fillId="0" borderId="32" xfId="53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3" fillId="0" borderId="10" xfId="52" applyNumberFormat="1" applyFont="1" applyFill="1" applyBorder="1" applyAlignment="1">
      <alignment horizontal="left" wrapText="1"/>
      <protection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61" fillId="0" borderId="10" xfId="56" applyFont="1" applyFill="1" applyBorder="1" applyAlignment="1">
      <alignment wrapText="1"/>
      <protection/>
    </xf>
    <xf numFmtId="0" fontId="62" fillId="0" borderId="10" xfId="56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wrapText="1"/>
      <protection/>
    </xf>
    <xf numFmtId="165" fontId="3" fillId="0" borderId="10" xfId="53" applyNumberFormat="1" applyFont="1" applyFill="1" applyBorder="1" applyAlignment="1">
      <alignment horizontal="left" wrapText="1"/>
      <protection/>
    </xf>
    <xf numFmtId="165" fontId="4" fillId="0" borderId="10" xfId="53" applyNumberFormat="1" applyFont="1" applyFill="1" applyBorder="1" applyAlignment="1">
      <alignment horizontal="left" wrapText="1"/>
      <protection/>
    </xf>
    <xf numFmtId="0" fontId="4" fillId="0" borderId="10" xfId="53" applyFont="1" applyFill="1" applyBorder="1" applyAlignment="1" applyProtection="1">
      <alignment horizont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/>
      <protection locked="0"/>
    </xf>
    <xf numFmtId="4" fontId="3" fillId="0" borderId="10" xfId="53" applyNumberFormat="1" applyFont="1" applyFill="1" applyBorder="1" applyAlignment="1" applyProtection="1">
      <alignment horizontal="right" vertical="center"/>
      <protection locked="0"/>
    </xf>
    <xf numFmtId="4" fontId="3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4" fillId="0" borderId="0" xfId="53" applyFont="1" applyFill="1" applyBorder="1" applyAlignment="1" applyProtection="1">
      <alignment horizontal="left" wrapText="1"/>
      <protection locked="0"/>
    </xf>
    <xf numFmtId="49" fontId="4" fillId="0" borderId="0" xfId="53" applyNumberFormat="1" applyFont="1" applyFill="1" applyBorder="1" applyAlignment="1" applyProtection="1">
      <alignment horizontal="center" wrapText="1"/>
      <protection locked="0"/>
    </xf>
    <xf numFmtId="3" fontId="4" fillId="0" borderId="0" xfId="53" applyNumberFormat="1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4" fontId="4" fillId="0" borderId="0" xfId="53" applyNumberFormat="1" applyFont="1" applyFill="1" applyBorder="1" applyAlignment="1" applyProtection="1">
      <alignment horizontal="center"/>
      <protection locked="0"/>
    </xf>
    <xf numFmtId="0" fontId="10" fillId="0" borderId="38" xfId="53" applyFont="1" applyFill="1" applyBorder="1" applyAlignment="1" applyProtection="1">
      <alignment horizontal="center" vertical="center" wrapText="1"/>
      <protection locked="0"/>
    </xf>
    <xf numFmtId="0" fontId="10" fillId="0" borderId="39" xfId="53" applyFont="1" applyFill="1" applyBorder="1" applyAlignment="1" applyProtection="1">
      <alignment horizontal="center" vertical="center" wrapText="1"/>
      <protection locked="0"/>
    </xf>
    <xf numFmtId="3" fontId="10" fillId="0" borderId="39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53" applyFont="1" applyFill="1" applyBorder="1" applyAlignment="1" applyProtection="1">
      <alignment horizontal="center" vertical="top"/>
      <protection locked="0"/>
    </xf>
    <xf numFmtId="0" fontId="10" fillId="0" borderId="28" xfId="53" applyFont="1" applyFill="1" applyBorder="1" applyAlignment="1" applyProtection="1">
      <alignment horizontal="center" vertical="top" wrapText="1"/>
      <protection locked="0"/>
    </xf>
    <xf numFmtId="0" fontId="10" fillId="0" borderId="28" xfId="53" applyFont="1" applyFill="1" applyBorder="1" applyAlignment="1" applyProtection="1">
      <alignment horizontal="center" vertical="center" wrapText="1"/>
      <protection locked="0"/>
    </xf>
    <xf numFmtId="0" fontId="10" fillId="0" borderId="28" xfId="53" applyFont="1" applyFill="1" applyBorder="1" applyAlignment="1" applyProtection="1">
      <alignment horizontal="center" vertical="top"/>
      <protection locked="0"/>
    </xf>
    <xf numFmtId="3" fontId="10" fillId="0" borderId="28" xfId="53" applyNumberFormat="1" applyFont="1" applyFill="1" applyBorder="1" applyAlignment="1" applyProtection="1">
      <alignment horizontal="center" vertical="top"/>
      <protection locked="0"/>
    </xf>
    <xf numFmtId="3" fontId="10" fillId="0" borderId="41" xfId="53" applyNumberFormat="1" applyFont="1" applyFill="1" applyBorder="1" applyAlignment="1" applyProtection="1">
      <alignment horizontal="center" vertical="top"/>
      <protection locked="0"/>
    </xf>
    <xf numFmtId="0" fontId="3" fillId="0" borderId="17" xfId="53" applyFont="1" applyFill="1" applyBorder="1" applyAlignment="1" applyProtection="1">
      <alignment horizontal="center" vertical="center"/>
      <protection locked="0"/>
    </xf>
    <xf numFmtId="0" fontId="3" fillId="0" borderId="13" xfId="53" applyFont="1" applyFill="1" applyBorder="1" applyAlignment="1" applyProtection="1">
      <alignment horizontal="left" vertical="center" wrapText="1"/>
      <protection locked="0"/>
    </xf>
    <xf numFmtId="0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/>
      <protection locked="0"/>
    </xf>
    <xf numFmtId="164" fontId="3" fillId="0" borderId="42" xfId="53" applyNumberFormat="1" applyFont="1" applyFill="1" applyBorder="1" applyAlignment="1" applyProtection="1">
      <alignment horizontal="center" vertical="center"/>
      <protection locked="0"/>
    </xf>
    <xf numFmtId="49" fontId="3" fillId="0" borderId="16" xfId="53" applyNumberFormat="1" applyFont="1" applyFill="1" applyBorder="1" applyAlignment="1" applyProtection="1">
      <alignment horizontal="center" vertical="top"/>
      <protection locked="0"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center" vertical="top"/>
      <protection locked="0"/>
    </xf>
    <xf numFmtId="164" fontId="3" fillId="0" borderId="19" xfId="53" applyNumberFormat="1" applyFont="1" applyFill="1" applyBorder="1" applyAlignment="1" applyProtection="1">
      <alignment horizontal="center" vertical="center"/>
      <protection locked="0"/>
    </xf>
    <xf numFmtId="49" fontId="4" fillId="0" borderId="16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 applyProtection="1">
      <alignment horizontal="center" vertical="center"/>
      <protection locked="0"/>
    </xf>
    <xf numFmtId="164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4" fontId="3" fillId="0" borderId="19" xfId="53" applyNumberFormat="1" applyFont="1" applyFill="1" applyBorder="1" applyAlignment="1" applyProtection="1">
      <alignment horizontal="center" vertical="center"/>
      <protection locked="0"/>
    </xf>
    <xf numFmtId="49" fontId="4" fillId="0" borderId="16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4" fontId="4" fillId="0" borderId="19" xfId="53" applyNumberFormat="1" applyFont="1" applyFill="1" applyBorder="1" applyAlignment="1" applyProtection="1">
      <alignment horizontal="center" vertical="center"/>
      <protection locked="0"/>
    </xf>
    <xf numFmtId="166" fontId="3" fillId="0" borderId="19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49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3" applyNumberFormat="1" applyFont="1" applyFill="1" applyBorder="1" applyAlignment="1" applyProtection="1">
      <alignment horizontal="center" vertical="center"/>
      <protection locked="0"/>
    </xf>
    <xf numFmtId="166" fontId="4" fillId="0" borderId="19" xfId="53" applyNumberFormat="1" applyFont="1" applyFill="1" applyBorder="1" applyAlignment="1" applyProtection="1">
      <alignment horizontal="center" vertical="center"/>
      <protection locked="0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166" fontId="3" fillId="0" borderId="19" xfId="53" applyNumberFormat="1" applyFont="1" applyFill="1" applyBorder="1" applyAlignment="1" applyProtection="1">
      <alignment horizontal="center" vertical="top"/>
      <protection locked="0"/>
    </xf>
    <xf numFmtId="49" fontId="3" fillId="0" borderId="16" xfId="53" applyNumberFormat="1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6" xfId="53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33" xfId="53" applyNumberFormat="1" applyFont="1" applyFill="1" applyBorder="1" applyAlignment="1" applyProtection="1">
      <alignment horizontal="center" vertical="center"/>
      <protection locked="0"/>
    </xf>
    <xf numFmtId="0" fontId="3" fillId="0" borderId="29" xfId="53" applyFont="1" applyFill="1" applyBorder="1" applyAlignment="1" applyProtection="1">
      <alignment horizontal="left" vertical="center" wrapText="1"/>
      <protection locked="0"/>
    </xf>
    <xf numFmtId="49" fontId="3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29" xfId="53" applyFont="1" applyFill="1" applyBorder="1" applyAlignment="1" applyProtection="1">
      <alignment horizontal="center" vertical="center"/>
      <protection locked="0"/>
    </xf>
    <xf numFmtId="4" fontId="3" fillId="0" borderId="29" xfId="53" applyNumberFormat="1" applyFont="1" applyFill="1" applyBorder="1" applyAlignment="1" applyProtection="1">
      <alignment horizontal="center" vertical="center"/>
      <protection locked="0"/>
    </xf>
    <xf numFmtId="4" fontId="3" fillId="0" borderId="32" xfId="53" applyNumberFormat="1" applyFont="1" applyFill="1" applyBorder="1" applyAlignment="1" applyProtection="1">
      <alignment horizontal="center" vertical="center"/>
      <protection locked="0"/>
    </xf>
    <xf numFmtId="49" fontId="13" fillId="0" borderId="0" xfId="54" applyNumberFormat="1" applyFont="1" applyFill="1">
      <alignment/>
      <protection/>
    </xf>
    <xf numFmtId="49" fontId="25" fillId="0" borderId="0" xfId="54" applyNumberFormat="1" applyFont="1" applyFill="1" applyAlignment="1">
      <alignment horizontal="center"/>
      <protection/>
    </xf>
    <xf numFmtId="3" fontId="9" fillId="0" borderId="0" xfId="53" applyNumberFormat="1" applyFont="1" applyFill="1" applyAlignment="1" applyProtection="1">
      <alignment vertical="top"/>
      <protection locked="0"/>
    </xf>
    <xf numFmtId="3" fontId="9" fillId="0" borderId="0" xfId="53" applyNumberFormat="1" applyFont="1" applyFill="1" applyAlignment="1" applyProtection="1">
      <alignment horizontal="center" vertical="top"/>
      <protection locked="0"/>
    </xf>
    <xf numFmtId="3" fontId="3" fillId="0" borderId="0" xfId="53" applyNumberFormat="1" applyFont="1" applyFill="1" applyAlignment="1" applyProtection="1">
      <alignment vertical="top"/>
      <protection locked="0"/>
    </xf>
    <xf numFmtId="49" fontId="22" fillId="0" borderId="0" xfId="54" applyNumberFormat="1" applyFont="1" applyFill="1" applyAlignment="1">
      <alignment wrapText="1"/>
      <protection/>
    </xf>
    <xf numFmtId="3" fontId="3" fillId="0" borderId="0" xfId="53" applyNumberFormat="1" applyFont="1" applyFill="1" applyAlignment="1" applyProtection="1">
      <alignment horizontal="center" vertical="top"/>
      <protection locked="0"/>
    </xf>
    <xf numFmtId="49" fontId="22" fillId="0" borderId="0" xfId="54" applyNumberFormat="1" applyFont="1" applyFill="1" applyAlignment="1">
      <alignment horizontal="center"/>
      <protection/>
    </xf>
    <xf numFmtId="0" fontId="25" fillId="0" borderId="0" xfId="54" applyFont="1" applyFill="1" applyAlignment="1">
      <alignment horizontal="right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49" fontId="14" fillId="0" borderId="0" xfId="54" applyNumberFormat="1" applyFont="1" applyFill="1" applyBorder="1" applyAlignment="1">
      <alignment horizontal="center" wrapText="1"/>
      <protection/>
    </xf>
    <xf numFmtId="49" fontId="25" fillId="0" borderId="0" xfId="54" applyNumberFormat="1" applyFont="1" applyFill="1" applyBorder="1" applyAlignment="1">
      <alignment horizontal="center" wrapText="1"/>
      <protection/>
    </xf>
    <xf numFmtId="0" fontId="3" fillId="0" borderId="42" xfId="54" applyFont="1" applyFill="1" applyBorder="1" applyAlignment="1">
      <alignment horizontal="center" vertical="center" wrapText="1"/>
      <protection/>
    </xf>
    <xf numFmtId="49" fontId="4" fillId="0" borderId="43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0" fontId="4" fillId="0" borderId="18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20" xfId="54" applyFont="1" applyFill="1" applyBorder="1" applyAlignment="1">
      <alignment horizontal="center"/>
      <protection/>
    </xf>
    <xf numFmtId="0" fontId="4" fillId="0" borderId="19" xfId="54" applyFont="1" applyFill="1" applyBorder="1" applyAlignment="1">
      <alignment horizontal="center"/>
      <protection/>
    </xf>
    <xf numFmtId="49" fontId="23" fillId="0" borderId="16" xfId="52" applyNumberFormat="1" applyFont="1" applyFill="1" applyBorder="1" applyAlignment="1">
      <alignment horizontal="center" wrapText="1"/>
      <protection/>
    </xf>
    <xf numFmtId="0" fontId="3" fillId="0" borderId="14" xfId="52" applyFont="1" applyFill="1" applyBorder="1" applyAlignment="1">
      <alignment horizontal="center" wrapText="1"/>
      <protection/>
    </xf>
    <xf numFmtId="49" fontId="24" fillId="0" borderId="17" xfId="52" applyNumberFormat="1" applyFont="1" applyFill="1" applyBorder="1" applyAlignment="1">
      <alignment horizontal="center" wrapText="1"/>
      <protection/>
    </xf>
    <xf numFmtId="4" fontId="4" fillId="0" borderId="20" xfId="59" applyNumberFormat="1" applyFont="1" applyFill="1" applyBorder="1" applyAlignment="1">
      <alignment horizontal="right"/>
      <protection/>
    </xf>
    <xf numFmtId="164" fontId="3" fillId="0" borderId="10" xfId="54" applyNumberFormat="1" applyFont="1" applyFill="1" applyBorder="1" applyAlignment="1">
      <alignment horizontal="right" wrapText="1"/>
      <protection/>
    </xf>
    <xf numFmtId="4" fontId="4" fillId="0" borderId="44" xfId="54" applyNumberFormat="1" applyFont="1" applyFill="1" applyBorder="1" applyAlignment="1">
      <alignment horizontal="right" wrapText="1"/>
      <protection/>
    </xf>
    <xf numFmtId="4" fontId="3" fillId="0" borderId="44" xfId="54" applyNumberFormat="1" applyFont="1" applyFill="1" applyBorder="1" applyAlignment="1">
      <alignment horizontal="right" wrapText="1"/>
      <protection/>
    </xf>
    <xf numFmtId="4" fontId="3" fillId="0" borderId="44" xfId="54" applyNumberFormat="1" applyFont="1" applyFill="1" applyBorder="1" applyAlignment="1">
      <alignment horizontal="center" wrapText="1"/>
      <protection/>
    </xf>
    <xf numFmtId="49" fontId="24" fillId="0" borderId="16" xfId="52" applyNumberFormat="1" applyFont="1" applyFill="1" applyBorder="1" applyAlignment="1">
      <alignment horizontal="center" wrapText="1"/>
      <protection/>
    </xf>
    <xf numFmtId="0" fontId="63" fillId="0" borderId="0" xfId="0" applyFont="1" applyFill="1" applyBorder="1" applyAlignment="1">
      <alignment/>
    </xf>
    <xf numFmtId="4" fontId="3" fillId="0" borderId="24" xfId="54" applyNumberFormat="1" applyFont="1" applyFill="1" applyBorder="1" applyAlignment="1">
      <alignment horizontal="right"/>
      <protection/>
    </xf>
    <xf numFmtId="164" fontId="3" fillId="0" borderId="19" xfId="52" applyNumberFormat="1" applyFont="1" applyFill="1" applyBorder="1" applyAlignment="1">
      <alignment horizontal="center" wrapText="1"/>
      <protection/>
    </xf>
    <xf numFmtId="49" fontId="23" fillId="0" borderId="17" xfId="52" applyNumberFormat="1" applyFont="1" applyFill="1" applyBorder="1" applyAlignment="1">
      <alignment horizontal="center" wrapText="1"/>
      <protection/>
    </xf>
    <xf numFmtId="4" fontId="3" fillId="0" borderId="45" xfId="54" applyNumberFormat="1" applyFont="1" applyFill="1" applyBorder="1" applyAlignment="1">
      <alignment horizontal="right"/>
      <protection/>
    </xf>
    <xf numFmtId="4" fontId="3" fillId="0" borderId="11" xfId="54" applyNumberFormat="1" applyFont="1" applyFill="1" applyBorder="1" applyAlignment="1">
      <alignment horizontal="center"/>
      <protection/>
    </xf>
    <xf numFmtId="2" fontId="3" fillId="0" borderId="37" xfId="54" applyNumberFormat="1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49" fontId="11" fillId="0" borderId="0" xfId="54" applyNumberFormat="1" applyFont="1" applyFill="1" applyAlignment="1">
      <alignment horizontal="left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9" fontId="12" fillId="0" borderId="10" xfId="54" applyNumberFormat="1" applyFont="1" applyFill="1" applyBorder="1" applyAlignment="1">
      <alignment horizontal="center" vertical="center" wrapText="1"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horizontal="center"/>
      <protection/>
    </xf>
    <xf numFmtId="49" fontId="12" fillId="0" borderId="10" xfId="54" applyNumberFormat="1" applyFont="1" applyFill="1" applyBorder="1" applyAlignment="1">
      <alignment horizontal="center" wrapText="1"/>
      <protection/>
    </xf>
    <xf numFmtId="49" fontId="12" fillId="0" borderId="10" xfId="54" applyNumberFormat="1" applyFont="1" applyFill="1" applyBorder="1" applyAlignment="1">
      <alignment horizontal="left" wrapText="1"/>
      <protection/>
    </xf>
    <xf numFmtId="4" fontId="12" fillId="0" borderId="10" xfId="54" applyNumberFormat="1" applyFont="1" applyFill="1" applyBorder="1" applyAlignment="1">
      <alignment horizontal="right" wrapText="1"/>
      <protection/>
    </xf>
    <xf numFmtId="49" fontId="15" fillId="0" borderId="10" xfId="54" applyNumberFormat="1" applyFont="1" applyFill="1" applyBorder="1" applyAlignment="1">
      <alignment horizontal="left" wrapText="1"/>
      <protection/>
    </xf>
    <xf numFmtId="4" fontId="15" fillId="0" borderId="10" xfId="59" applyNumberFormat="1" applyFont="1" applyFill="1" applyBorder="1" applyAlignment="1">
      <alignment horizontal="right"/>
      <protection/>
    </xf>
    <xf numFmtId="49" fontId="15" fillId="0" borderId="10" xfId="54" applyNumberFormat="1" applyFont="1" applyFill="1" applyBorder="1" applyAlignment="1">
      <alignment wrapText="1"/>
      <protection/>
    </xf>
    <xf numFmtId="4" fontId="15" fillId="0" borderId="10" xfId="54" applyNumberFormat="1" applyFont="1" applyFill="1" applyBorder="1" applyAlignment="1">
      <alignment horizontal="right" wrapText="1"/>
      <protection/>
    </xf>
    <xf numFmtId="0" fontId="15" fillId="0" borderId="10" xfId="54" applyFont="1" applyFill="1" applyBorder="1" applyAlignment="1">
      <alignment wrapText="1"/>
      <protection/>
    </xf>
    <xf numFmtId="4" fontId="15" fillId="0" borderId="10" xfId="54" applyNumberFormat="1" applyFont="1" applyFill="1" applyBorder="1" applyAlignment="1">
      <alignment horizontal="right"/>
      <protection/>
    </xf>
    <xf numFmtId="4" fontId="12" fillId="0" borderId="10" xfId="54" applyNumberFormat="1" applyFont="1" applyFill="1" applyBorder="1" applyAlignment="1">
      <alignment horizontal="right"/>
      <protection/>
    </xf>
    <xf numFmtId="0" fontId="12" fillId="0" borderId="10" xfId="54" applyFont="1" applyFill="1" applyBorder="1" applyAlignment="1">
      <alignment wrapText="1"/>
      <protection/>
    </xf>
    <xf numFmtId="49" fontId="12" fillId="0" borderId="10" xfId="54" applyNumberFormat="1" applyFont="1" applyFill="1" applyBorder="1" applyAlignment="1">
      <alignment wrapText="1"/>
      <protection/>
    </xf>
    <xf numFmtId="49" fontId="12" fillId="0" borderId="44" xfId="54" applyNumberFormat="1" applyFont="1" applyFill="1" applyBorder="1" applyAlignment="1">
      <alignment horizontal="center"/>
      <protection/>
    </xf>
    <xf numFmtId="49" fontId="12" fillId="0" borderId="44" xfId="54" applyNumberFormat="1" applyFont="1" applyFill="1" applyBorder="1" applyAlignment="1">
      <alignment horizontal="left" wrapText="1"/>
      <protection/>
    </xf>
    <xf numFmtId="49" fontId="15" fillId="0" borderId="44" xfId="54" applyNumberFormat="1" applyFont="1" applyFill="1" applyBorder="1" applyAlignment="1">
      <alignment horizontal="center"/>
      <protection/>
    </xf>
    <xf numFmtId="4" fontId="12" fillId="0" borderId="46" xfId="54" applyNumberFormat="1" applyFont="1" applyFill="1" applyBorder="1" applyAlignment="1">
      <alignment horizontal="right"/>
      <protection/>
    </xf>
    <xf numFmtId="49" fontId="6" fillId="0" borderId="0" xfId="54" applyNumberFormat="1" applyFill="1">
      <alignment/>
      <protection/>
    </xf>
    <xf numFmtId="3" fontId="18" fillId="0" borderId="0" xfId="53" applyNumberFormat="1" applyFont="1" applyFill="1" applyAlignment="1" applyProtection="1">
      <alignment vertical="top"/>
      <protection locked="0"/>
    </xf>
    <xf numFmtId="3" fontId="18" fillId="0" borderId="0" xfId="53" applyNumberFormat="1" applyFont="1" applyFill="1" applyAlignment="1" applyProtection="1">
      <alignment horizontal="center" vertical="top"/>
      <protection locked="0"/>
    </xf>
    <xf numFmtId="0" fontId="20" fillId="0" borderId="17" xfId="53" applyFont="1" applyFill="1" applyBorder="1" applyAlignment="1" applyProtection="1">
      <alignment horizontal="center" vertical="center" wrapText="1"/>
      <protection locked="0"/>
    </xf>
    <xf numFmtId="0" fontId="20" fillId="0" borderId="13" xfId="53" applyFont="1" applyFill="1" applyBorder="1" applyAlignment="1" applyProtection="1">
      <alignment horizontal="center" vertical="center" wrapText="1"/>
      <protection locked="0"/>
    </xf>
    <xf numFmtId="3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20" fillId="0" borderId="19" xfId="53" applyNumberFormat="1" applyFont="1" applyFill="1" applyBorder="1" applyAlignment="1" applyProtection="1">
      <alignment horizontal="center" vertical="center"/>
      <protection locked="0"/>
    </xf>
    <xf numFmtId="4" fontId="3" fillId="0" borderId="10" xfId="52" applyNumberFormat="1" applyFont="1" applyFill="1" applyBorder="1" applyAlignment="1" applyProtection="1">
      <alignment horizontal="center"/>
      <protection locked="0"/>
    </xf>
    <xf numFmtId="49" fontId="26" fillId="0" borderId="0" xfId="54" applyNumberFormat="1" applyFont="1" applyFill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center"/>
      <protection/>
    </xf>
    <xf numFmtId="49" fontId="27" fillId="0" borderId="0" xfId="54" applyNumberFormat="1" applyFont="1" applyFill="1" applyBorder="1" applyAlignment="1">
      <alignment horizontal="left" vertical="center" wrapText="1"/>
      <protection/>
    </xf>
    <xf numFmtId="49" fontId="3" fillId="0" borderId="13" xfId="52" applyNumberFormat="1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9" fontId="4" fillId="0" borderId="12" xfId="52" applyNumberFormat="1" applyFont="1" applyFill="1" applyBorder="1" applyAlignment="1">
      <alignment horizontal="left" vertical="center" wrapText="1"/>
      <protection/>
    </xf>
    <xf numFmtId="49" fontId="3" fillId="0" borderId="14" xfId="52" applyNumberFormat="1" applyFont="1" applyFill="1" applyBorder="1" applyAlignment="1">
      <alignment horizontal="left" vertical="center" wrapText="1"/>
      <protection/>
    </xf>
    <xf numFmtId="49" fontId="4" fillId="0" borderId="14" xfId="52" applyNumberFormat="1" applyFont="1" applyFill="1" applyBorder="1" applyAlignment="1">
      <alignment horizontal="left" vertical="center" wrapText="1"/>
      <protection/>
    </xf>
    <xf numFmtId="165" fontId="3" fillId="0" borderId="12" xfId="52" applyNumberFormat="1" applyFont="1" applyFill="1" applyBorder="1" applyAlignment="1">
      <alignment horizontal="left" vertical="center" wrapText="1"/>
      <protection/>
    </xf>
    <xf numFmtId="49" fontId="25" fillId="0" borderId="0" xfId="54" applyNumberFormat="1" applyFont="1" applyFill="1" applyAlignment="1">
      <alignment horizontal="left" vertical="center" wrapText="1"/>
      <protection/>
    </xf>
    <xf numFmtId="49" fontId="25" fillId="0" borderId="0" xfId="54" applyNumberFormat="1" applyFont="1" applyFill="1" applyBorder="1" applyAlignment="1">
      <alignment horizontal="left" vertical="center" wrapText="1"/>
      <protection/>
    </xf>
    <xf numFmtId="49" fontId="4" fillId="0" borderId="18" xfId="54" applyNumberFormat="1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62" fillId="0" borderId="10" xfId="56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3" fillId="0" borderId="20" xfId="52" applyNumberFormat="1" applyFont="1" applyFill="1" applyBorder="1" applyAlignment="1">
      <alignment horizontal="left" vertical="center" wrapText="1"/>
      <protection/>
    </xf>
    <xf numFmtId="49" fontId="4" fillId="0" borderId="15" xfId="52" applyNumberFormat="1" applyFont="1" applyFill="1" applyBorder="1" applyAlignment="1">
      <alignment horizontal="left" vertical="center" wrapText="1"/>
      <protection/>
    </xf>
    <xf numFmtId="0" fontId="61" fillId="0" borderId="10" xfId="61" applyFont="1" applyFill="1" applyBorder="1" applyAlignment="1">
      <alignment horizontal="left" vertical="center" wrapText="1"/>
      <protection/>
    </xf>
    <xf numFmtId="0" fontId="61" fillId="0" borderId="12" xfId="56" applyFont="1" applyFill="1" applyBorder="1" applyAlignment="1">
      <alignment horizontal="left" vertical="center"/>
      <protection/>
    </xf>
    <xf numFmtId="0" fontId="61" fillId="0" borderId="12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58" applyFont="1" applyFill="1" applyBorder="1" applyAlignment="1">
      <alignment horizontal="left" vertical="center" wrapText="1"/>
      <protection/>
    </xf>
    <xf numFmtId="49" fontId="61" fillId="0" borderId="10" xfId="0" applyNumberFormat="1" applyFont="1" applyFill="1" applyBorder="1" applyAlignment="1">
      <alignment horizontal="left" vertical="center" wrapText="1"/>
    </xf>
    <xf numFmtId="0" fontId="62" fillId="0" borderId="10" xfId="60" applyFont="1" applyFill="1" applyBorder="1" applyAlignment="1">
      <alignment horizontal="left" vertical="center" wrapText="1"/>
      <protection/>
    </xf>
    <xf numFmtId="49" fontId="4" fillId="0" borderId="27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Fill="1" applyAlignment="1" applyProtection="1">
      <alignment horizontal="right" vertical="top"/>
      <protection locked="0"/>
    </xf>
    <xf numFmtId="0" fontId="3" fillId="0" borderId="0" xfId="53" applyFont="1" applyFill="1" applyAlignment="1" applyProtection="1">
      <alignment horizontal="right" vertical="top" wrapText="1"/>
      <protection locked="0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Alignment="1" applyProtection="1">
      <alignment horizontal="center" vertical="top" wrapText="1"/>
      <protection locked="0"/>
    </xf>
    <xf numFmtId="3" fontId="3" fillId="0" borderId="0" xfId="53" applyNumberFormat="1" applyFont="1" applyFill="1" applyAlignment="1" applyProtection="1">
      <alignment horizontal="right" vertical="top"/>
      <protection locked="0"/>
    </xf>
    <xf numFmtId="0" fontId="10" fillId="0" borderId="0" xfId="53" applyFont="1" applyFill="1" applyBorder="1" applyAlignment="1" applyProtection="1">
      <alignment horizontal="center" vertical="top" wrapText="1"/>
      <protection locked="0"/>
    </xf>
    <xf numFmtId="3" fontId="3" fillId="0" borderId="0" xfId="53" applyNumberFormat="1" applyFont="1" applyFill="1" applyBorder="1" applyAlignment="1" applyProtection="1">
      <alignment horizontal="right" vertical="top"/>
      <protection locked="0"/>
    </xf>
    <xf numFmtId="9" fontId="3" fillId="0" borderId="47" xfId="54" applyNumberFormat="1" applyFont="1" applyFill="1" applyBorder="1" applyAlignment="1">
      <alignment horizontal="center" vertical="center" wrapText="1"/>
      <protection/>
    </xf>
    <xf numFmtId="9" fontId="3" fillId="0" borderId="18" xfId="54" applyNumberFormat="1" applyFont="1" applyFill="1" applyBorder="1" applyAlignment="1">
      <alignment horizontal="center" vertical="center" wrapText="1"/>
      <protection/>
    </xf>
    <xf numFmtId="0" fontId="3" fillId="0" borderId="48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9" fontId="3" fillId="0" borderId="48" xfId="54" applyNumberFormat="1" applyFont="1" applyFill="1" applyBorder="1" applyAlignment="1">
      <alignment horizontal="center" vertical="center" wrapText="1"/>
      <protection/>
    </xf>
    <xf numFmtId="9" fontId="3" fillId="0" borderId="13" xfId="54" applyNumberFormat="1" applyFont="1" applyFill="1" applyBorder="1" applyAlignment="1">
      <alignment horizontal="center" vertical="center" wrapText="1"/>
      <protection/>
    </xf>
    <xf numFmtId="0" fontId="3" fillId="0" borderId="35" xfId="54" applyFont="1" applyFill="1" applyBorder="1" applyAlignment="1">
      <alignment horizontal="center" vertical="center" wrapText="1"/>
      <protection/>
    </xf>
    <xf numFmtId="0" fontId="3" fillId="0" borderId="36" xfId="54" applyFont="1" applyFill="1" applyBorder="1" applyAlignment="1">
      <alignment horizontal="center" vertical="center" wrapText="1"/>
      <protection/>
    </xf>
    <xf numFmtId="49" fontId="3" fillId="0" borderId="49" xfId="54" applyNumberFormat="1" applyFont="1" applyFill="1" applyBorder="1" applyAlignment="1">
      <alignment horizontal="center" vertical="center" wrapText="1"/>
      <protection/>
    </xf>
    <xf numFmtId="49" fontId="3" fillId="0" borderId="43" xfId="54" applyNumberFormat="1" applyFont="1" applyFill="1" applyBorder="1" applyAlignment="1">
      <alignment horizontal="center" vertical="center" wrapText="1"/>
      <protection/>
    </xf>
    <xf numFmtId="49" fontId="3" fillId="0" borderId="47" xfId="54" applyNumberFormat="1" applyFont="1" applyFill="1" applyBorder="1" applyAlignment="1">
      <alignment horizontal="left" vertical="center" wrapText="1"/>
      <protection/>
    </xf>
    <xf numFmtId="49" fontId="3" fillId="0" borderId="18" xfId="54" applyNumberFormat="1" applyFont="1" applyFill="1" applyBorder="1" applyAlignment="1">
      <alignment horizontal="left" vertical="center" wrapText="1"/>
      <protection/>
    </xf>
    <xf numFmtId="49" fontId="3" fillId="0" borderId="47" xfId="54" applyNumberFormat="1" applyFont="1" applyFill="1" applyBorder="1" applyAlignment="1">
      <alignment horizontal="center" vertical="center" wrapText="1"/>
      <protection/>
    </xf>
    <xf numFmtId="49" fontId="3" fillId="0" borderId="18" xfId="54" applyNumberFormat="1" applyFont="1" applyFill="1" applyBorder="1" applyAlignment="1">
      <alignment horizontal="center" vertical="center" wrapText="1"/>
      <protection/>
    </xf>
    <xf numFmtId="49" fontId="14" fillId="0" borderId="0" xfId="54" applyNumberFormat="1" applyFont="1" applyFill="1" applyBorder="1" applyAlignment="1">
      <alignment horizont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3" fontId="12" fillId="0" borderId="0" xfId="53" applyNumberFormat="1" applyFont="1" applyFill="1" applyAlignment="1" applyProtection="1">
      <alignment horizontal="right" vertical="top"/>
      <protection locked="0"/>
    </xf>
    <xf numFmtId="0" fontId="3" fillId="0" borderId="11" xfId="53" applyFont="1" applyFill="1" applyBorder="1" applyAlignment="1" applyProtection="1">
      <alignment horizontal="center" wrapText="1"/>
      <protection locked="0"/>
    </xf>
    <xf numFmtId="0" fontId="3" fillId="0" borderId="13" xfId="53" applyFont="1" applyFill="1" applyBorder="1" applyAlignment="1" applyProtection="1">
      <alignment horizont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/>
      <protection locked="0"/>
    </xf>
    <xf numFmtId="4" fontId="3" fillId="0" borderId="13" xfId="53" applyNumberFormat="1" applyFont="1" applyFill="1" applyBorder="1" applyAlignment="1" applyProtection="1">
      <alignment horizontal="center" vertical="center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/>
    </xf>
    <xf numFmtId="4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20" fillId="0" borderId="50" xfId="53" applyFont="1" applyFill="1" applyBorder="1" applyAlignment="1" applyProtection="1">
      <alignment horizontal="center" vertical="center" wrapText="1"/>
      <protection locked="0"/>
    </xf>
    <xf numFmtId="0" fontId="20" fillId="0" borderId="17" xfId="53" applyFont="1" applyFill="1" applyBorder="1" applyAlignment="1" applyProtection="1">
      <alignment horizontal="center" vertical="center" wrapText="1"/>
      <protection locked="0"/>
    </xf>
    <xf numFmtId="0" fontId="20" fillId="0" borderId="48" xfId="53" applyFont="1" applyFill="1" applyBorder="1" applyAlignment="1" applyProtection="1">
      <alignment horizontal="center" vertical="center" wrapText="1"/>
      <protection locked="0"/>
    </xf>
    <xf numFmtId="0" fontId="20" fillId="0" borderId="13" xfId="53" applyFont="1" applyFill="1" applyBorder="1" applyAlignment="1" applyProtection="1">
      <alignment horizontal="center" vertical="center" wrapText="1"/>
      <protection locked="0"/>
    </xf>
    <xf numFmtId="164" fontId="20" fillId="0" borderId="48" xfId="53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20" fillId="0" borderId="51" xfId="53" applyNumberFormat="1" applyFont="1" applyFill="1" applyBorder="1" applyAlignment="1" applyProtection="1">
      <alignment horizontal="center" vertical="center" wrapText="1"/>
      <protection locked="0"/>
    </xf>
    <xf numFmtId="164" fontId="20" fillId="0" borderId="4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Fill="1" applyAlignment="1" applyProtection="1">
      <alignment horizontal="center" vertical="top" wrapText="1"/>
      <protection locked="0"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№2 Расходы сводная бюджетная роспись 2012г." xfId="54"/>
    <cellStyle name="Обычный 3 20" xfId="55"/>
    <cellStyle name="Обычный 3 4 2" xfId="56"/>
    <cellStyle name="Обычный 3 4 2 17" xfId="57"/>
    <cellStyle name="Обычный 3 4 2 3 16" xfId="58"/>
    <cellStyle name="Обычный 4" xfId="59"/>
    <cellStyle name="Обычный 7 17" xfId="60"/>
    <cellStyle name="Обычный 7 2 1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2\&#1057;&#1074;&#1086;&#1076;&#1085;&#1072;&#1103;%20&#1073;&#1102;&#1076;&#1078;.%20&#1088;&#1086;&#1089;&#1087;&#1080;&#1089;&#1100;%202012&#1075;\&#1056;&#1054;&#1057;&#1055;&#1048;&#1057;&#1068;%202012%20&#1075;&#1086;&#1076;\&#8470;1%20&#1044;&#1054;&#1061;&#1054;&#1044;&#1067;%202012&#1075;.&#1057;&#1074;&#1086;&#1076;&#1085;&#1072;&#1103;%20&#1088;&#1086;&#1089;&#1087;&#1080;&#1089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Дох на 21012г."/>
      <sheetName val="1 чтение Дох на 21012г. (2)"/>
      <sheetName val="Роспись на 01.01.2012 (2)"/>
      <sheetName val="Роспись на 01.01.2012уточненная"/>
      <sheetName val="Роспись на 01.01.2012 спр. №1,2"/>
      <sheetName val="Роспись на 01.05.2012 спр.  3"/>
      <sheetName val="Роспись на 01.06.2012 спр. 4"/>
      <sheetName val="Роспись на 01.07.2012 спр.5пг"/>
      <sheetName val="Роспись на 01.07.2012 спр. 6"/>
      <sheetName val="Роспись на 01.07.2012 спр.8"/>
      <sheetName val="Роспись на 01.07.2012 август"/>
      <sheetName val="Роспись на 01.07.12 сент спр.10"/>
      <sheetName val="Роспись на 01.11.12 "/>
      <sheetName val="Роспись на 01.07.12 спр.12"/>
      <sheetName val="Роспись на 01.07.12 спр.13"/>
      <sheetName val="Роспись на 01.01.13 спр.14"/>
      <sheetName val="Прилож.1 01.11.12 Доходы"/>
      <sheetName val="Кассовый план на 01.01.2012"/>
      <sheetName val="Касс. план на 01.01.12 Спр. 1,2"/>
      <sheetName val="Касс. план на 01.01.12 Спр. 3"/>
      <sheetName val="Касс. план на 01.01.12 Спр.4"/>
      <sheetName val="Касс. план на 01.01.12 Спр.5"/>
      <sheetName val="Касс. план на 01.01.12 Спр. 6"/>
      <sheetName val="Касс. план на 01.01.12 Спр. 8"/>
      <sheetName val="Касс. план на 01.01.12 Спр.9"/>
      <sheetName val="Касс. пл.на 01.10.12 Спр. 10,11"/>
      <sheetName val="Касс. пл.на 01.11.12 Спр. 11"/>
      <sheetName val="Касс. пл.на 01.10.12 Спр. 12"/>
      <sheetName val="Касс. пл.на 01.10.12 Спр. 13"/>
      <sheetName val="Касс. пл.на 01.01.13 Спр.14"/>
      <sheetName val="Касс. план на 01.10.12 Спр. 10"/>
    </sheetNames>
    <sheetDataSet>
      <sheetData sheetId="4">
        <row r="17">
          <cell r="D17" t="str">
            <v> 1 05 01010 01 0000 110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18"/>
  <sheetViews>
    <sheetView tabSelected="1" view="pageBreakPreview" zoomScale="80" zoomScaleNormal="70" zoomScaleSheetLayoutView="80" zoomScalePageLayoutView="0" workbookViewId="0" topLeftCell="A93">
      <selection activeCell="C318" sqref="C318"/>
    </sheetView>
  </sheetViews>
  <sheetFormatPr defaultColWidth="9.140625" defaultRowHeight="15"/>
  <cols>
    <col min="1" max="1" width="52.421875" style="238" customWidth="1"/>
    <col min="2" max="2" width="10.140625" style="238" customWidth="1"/>
    <col min="3" max="3" width="33.28125" style="238" customWidth="1"/>
    <col min="4" max="4" width="18.7109375" style="238" customWidth="1"/>
    <col min="5" max="5" width="20.421875" style="238" customWidth="1"/>
    <col min="6" max="6" width="19.7109375" style="238" customWidth="1"/>
  </cols>
  <sheetData>
    <row r="1" spans="1:6" ht="15.75">
      <c r="A1" s="69"/>
      <c r="B1" s="69"/>
      <c r="C1" s="171"/>
      <c r="D1" s="403" t="s">
        <v>754</v>
      </c>
      <c r="E1" s="403"/>
      <c r="F1" s="403"/>
    </row>
    <row r="2" spans="1:6" ht="15.75">
      <c r="A2" s="69"/>
      <c r="B2" s="69"/>
      <c r="C2" s="403" t="s">
        <v>475</v>
      </c>
      <c r="D2" s="403"/>
      <c r="E2" s="403"/>
      <c r="F2" s="403"/>
    </row>
    <row r="3" spans="1:6" ht="15.75">
      <c r="A3" s="69"/>
      <c r="B3" s="69"/>
      <c r="C3" s="403" t="s">
        <v>755</v>
      </c>
      <c r="D3" s="403"/>
      <c r="E3" s="403"/>
      <c r="F3" s="403"/>
    </row>
    <row r="4" spans="1:6" ht="15.75">
      <c r="A4" s="69"/>
      <c r="B4" s="69"/>
      <c r="C4" s="403" t="s">
        <v>756</v>
      </c>
      <c r="D4" s="403"/>
      <c r="E4" s="403"/>
      <c r="F4" s="403"/>
    </row>
    <row r="5" spans="1:6" ht="15.75">
      <c r="A5" s="69"/>
      <c r="B5" s="69"/>
      <c r="C5" s="403"/>
      <c r="D5" s="403"/>
      <c r="E5" s="403"/>
      <c r="F5" s="403"/>
    </row>
    <row r="6" spans="1:12" ht="15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6" ht="46.5" customHeight="1">
      <c r="A7" s="402" t="s">
        <v>762</v>
      </c>
      <c r="B7" s="402"/>
      <c r="C7" s="402"/>
      <c r="D7" s="397" t="s">
        <v>0</v>
      </c>
      <c r="E7" s="397"/>
      <c r="F7" s="1" t="s">
        <v>1</v>
      </c>
    </row>
    <row r="8" spans="1:6" ht="15.75">
      <c r="A8" s="395" t="s">
        <v>757</v>
      </c>
      <c r="B8" s="395"/>
      <c r="C8" s="395"/>
      <c r="D8" s="396" t="s">
        <v>2</v>
      </c>
      <c r="E8" s="396"/>
      <c r="F8" s="183" t="s">
        <v>496</v>
      </c>
    </row>
    <row r="9" spans="1:6" ht="15.75">
      <c r="A9" s="395" t="s">
        <v>758</v>
      </c>
      <c r="B9" s="395"/>
      <c r="C9" s="395"/>
      <c r="D9" s="397" t="s">
        <v>3</v>
      </c>
      <c r="E9" s="397"/>
      <c r="F9" s="2"/>
    </row>
    <row r="10" spans="1:6" ht="15.75">
      <c r="A10" s="170" t="s">
        <v>4</v>
      </c>
      <c r="B10" s="170"/>
      <c r="C10" s="170"/>
      <c r="D10" s="172"/>
      <c r="E10" s="172" t="s">
        <v>5</v>
      </c>
      <c r="F10" s="2" t="s">
        <v>6</v>
      </c>
    </row>
    <row r="11" spans="1:6" ht="15.75">
      <c r="A11" s="170" t="s">
        <v>7</v>
      </c>
      <c r="B11" s="170"/>
      <c r="C11" s="170"/>
      <c r="D11" s="172"/>
      <c r="E11" s="172" t="s">
        <v>8</v>
      </c>
      <c r="F11" s="3">
        <v>40262563000</v>
      </c>
    </row>
    <row r="12" spans="1:6" ht="15.75">
      <c r="A12" s="170"/>
      <c r="B12" s="170"/>
      <c r="C12" s="170"/>
      <c r="D12" s="172"/>
      <c r="E12" s="172"/>
      <c r="F12" s="4">
        <v>383</v>
      </c>
    </row>
    <row r="13" spans="1:6" ht="16.5" thickBot="1">
      <c r="A13" s="5"/>
      <c r="B13" s="5"/>
      <c r="C13" s="5"/>
      <c r="D13" s="5"/>
      <c r="E13" s="6"/>
      <c r="F13" s="7"/>
    </row>
    <row r="14" spans="1:6" ht="63">
      <c r="A14" s="196" t="s">
        <v>9</v>
      </c>
      <c r="B14" s="197" t="s">
        <v>10</v>
      </c>
      <c r="C14" s="197" t="s">
        <v>11</v>
      </c>
      <c r="D14" s="197" t="s">
        <v>12</v>
      </c>
      <c r="E14" s="198" t="s">
        <v>13</v>
      </c>
      <c r="F14" s="199" t="s">
        <v>14</v>
      </c>
    </row>
    <row r="15" spans="1:6" ht="15.75">
      <c r="A15" s="200">
        <v>1</v>
      </c>
      <c r="B15" s="8"/>
      <c r="C15" s="9">
        <v>2</v>
      </c>
      <c r="D15" s="9">
        <v>3</v>
      </c>
      <c r="E15" s="10">
        <v>4</v>
      </c>
      <c r="F15" s="201">
        <v>5</v>
      </c>
    </row>
    <row r="16" spans="1:6" ht="15.75">
      <c r="A16" s="202" t="s">
        <v>15</v>
      </c>
      <c r="B16" s="173"/>
      <c r="C16" s="11" t="s">
        <v>16</v>
      </c>
      <c r="D16" s="12">
        <v>87220300</v>
      </c>
      <c r="E16" s="12">
        <v>85785734.25</v>
      </c>
      <c r="F16" s="203">
        <f>D16-E16</f>
        <v>1434565.75</v>
      </c>
    </row>
    <row r="17" spans="1:6" ht="15.75">
      <c r="A17" s="184" t="s">
        <v>17</v>
      </c>
      <c r="B17" s="16" t="s">
        <v>20</v>
      </c>
      <c r="C17" s="14" t="s">
        <v>18</v>
      </c>
      <c r="D17" s="15">
        <v>55965100</v>
      </c>
      <c r="E17" s="15">
        <v>57023695.67</v>
      </c>
      <c r="F17" s="203">
        <f aca="true" t="shared" si="0" ref="F17:F61">D17-E17</f>
        <v>-1058595.6700000018</v>
      </c>
    </row>
    <row r="18" spans="1:6" ht="15.75">
      <c r="A18" s="184" t="s">
        <v>19</v>
      </c>
      <c r="B18" s="16" t="s">
        <v>20</v>
      </c>
      <c r="C18" s="14" t="s">
        <v>21</v>
      </c>
      <c r="D18" s="15">
        <v>51662700</v>
      </c>
      <c r="E18" s="15">
        <v>52140336.46</v>
      </c>
      <c r="F18" s="204">
        <f t="shared" si="0"/>
        <v>-477636.4600000009</v>
      </c>
    </row>
    <row r="19" spans="1:6" ht="31.5">
      <c r="A19" s="205" t="s">
        <v>22</v>
      </c>
      <c r="B19" s="17" t="s">
        <v>23</v>
      </c>
      <c r="C19" s="17" t="s">
        <v>24</v>
      </c>
      <c r="D19" s="15">
        <v>34983400</v>
      </c>
      <c r="E19" s="15">
        <v>35043303.54</v>
      </c>
      <c r="F19" s="204">
        <f t="shared" si="0"/>
        <v>-59903.539999999106</v>
      </c>
    </row>
    <row r="20" spans="1:6" ht="47.25">
      <c r="A20" s="205" t="s">
        <v>25</v>
      </c>
      <c r="B20" s="17" t="s">
        <v>23</v>
      </c>
      <c r="C20" s="17" t="str">
        <f>'[1]Роспись на 01.01.2012 спр. №1,2'!$D$17</f>
        <v> 1 05 01010 01 0000 110</v>
      </c>
      <c r="D20" s="15">
        <v>23954900</v>
      </c>
      <c r="E20" s="15">
        <v>24006602.33</v>
      </c>
      <c r="F20" s="204">
        <f t="shared" si="0"/>
        <v>-51702.32999999821</v>
      </c>
    </row>
    <row r="21" spans="1:6" ht="47.25">
      <c r="A21" s="206" t="s">
        <v>25</v>
      </c>
      <c r="B21" s="18" t="s">
        <v>23</v>
      </c>
      <c r="C21" s="18" t="s">
        <v>26</v>
      </c>
      <c r="D21" s="19">
        <v>23953900</v>
      </c>
      <c r="E21" s="19">
        <v>24013116.7</v>
      </c>
      <c r="F21" s="207">
        <f t="shared" si="0"/>
        <v>-59216.699999999255</v>
      </c>
    </row>
    <row r="22" spans="1:6" ht="63">
      <c r="A22" s="206" t="s">
        <v>27</v>
      </c>
      <c r="B22" s="18" t="s">
        <v>23</v>
      </c>
      <c r="C22" s="18" t="s">
        <v>28</v>
      </c>
      <c r="D22" s="19">
        <v>1000</v>
      </c>
      <c r="E22" s="19">
        <v>-6514.37</v>
      </c>
      <c r="F22" s="207">
        <f t="shared" si="0"/>
        <v>7514.37</v>
      </c>
    </row>
    <row r="23" spans="1:6" ht="46.5" customHeight="1">
      <c r="A23" s="205" t="s">
        <v>29</v>
      </c>
      <c r="B23" s="17" t="s">
        <v>23</v>
      </c>
      <c r="C23" s="17" t="s">
        <v>30</v>
      </c>
      <c r="D23" s="15">
        <v>11027500</v>
      </c>
      <c r="E23" s="15">
        <v>11208931.11</v>
      </c>
      <c r="F23" s="204">
        <f t="shared" si="0"/>
        <v>-181431.1099999994</v>
      </c>
    </row>
    <row r="24" spans="1:6" ht="47.25">
      <c r="A24" s="206" t="s">
        <v>29</v>
      </c>
      <c r="B24" s="18" t="s">
        <v>23</v>
      </c>
      <c r="C24" s="18" t="s">
        <v>31</v>
      </c>
      <c r="D24" s="19">
        <v>11026500</v>
      </c>
      <c r="E24" s="19">
        <v>11208811.65</v>
      </c>
      <c r="F24" s="207">
        <f t="shared" si="0"/>
        <v>-182311.65000000037</v>
      </c>
    </row>
    <row r="25" spans="1:6" ht="78.75">
      <c r="A25" s="206" t="s">
        <v>32</v>
      </c>
      <c r="B25" s="18" t="s">
        <v>23</v>
      </c>
      <c r="C25" s="18" t="s">
        <v>33</v>
      </c>
      <c r="D25" s="19">
        <v>1000</v>
      </c>
      <c r="E25" s="19">
        <v>119.46</v>
      </c>
      <c r="F25" s="207">
        <f t="shared" si="0"/>
        <v>880.54</v>
      </c>
    </row>
    <row r="26" spans="1:6" ht="31.5">
      <c r="A26" s="205" t="s">
        <v>34</v>
      </c>
      <c r="B26" s="17" t="s">
        <v>23</v>
      </c>
      <c r="C26" s="17" t="s">
        <v>35</v>
      </c>
      <c r="D26" s="15">
        <v>1000</v>
      </c>
      <c r="E26" s="15">
        <v>-172229.9</v>
      </c>
      <c r="F26" s="204">
        <f t="shared" si="0"/>
        <v>173229.9</v>
      </c>
    </row>
    <row r="27" spans="1:6" ht="31.5">
      <c r="A27" s="205" t="s">
        <v>36</v>
      </c>
      <c r="B27" s="17" t="s">
        <v>23</v>
      </c>
      <c r="C27" s="17" t="s">
        <v>37</v>
      </c>
      <c r="D27" s="15">
        <v>14310600</v>
      </c>
      <c r="E27" s="15">
        <v>14240946.97</v>
      </c>
      <c r="F27" s="204">
        <f t="shared" si="0"/>
        <v>69653.02999999933</v>
      </c>
    </row>
    <row r="28" spans="1:6" ht="31.5">
      <c r="A28" s="206" t="s">
        <v>38</v>
      </c>
      <c r="B28" s="18" t="s">
        <v>23</v>
      </c>
      <c r="C28" s="18" t="s">
        <v>39</v>
      </c>
      <c r="D28" s="19">
        <v>14309600</v>
      </c>
      <c r="E28" s="19">
        <v>14241461.52</v>
      </c>
      <c r="F28" s="207">
        <f t="shared" si="0"/>
        <v>68138.48000000045</v>
      </c>
    </row>
    <row r="29" spans="1:6" ht="47.25">
      <c r="A29" s="206" t="s">
        <v>40</v>
      </c>
      <c r="B29" s="18" t="s">
        <v>23</v>
      </c>
      <c r="C29" s="18" t="s">
        <v>41</v>
      </c>
      <c r="D29" s="19">
        <v>1000</v>
      </c>
      <c r="E29" s="19">
        <v>-514.55</v>
      </c>
      <c r="F29" s="207">
        <f t="shared" si="0"/>
        <v>1514.55</v>
      </c>
    </row>
    <row r="30" spans="1:6" ht="31.5">
      <c r="A30" s="208" t="s">
        <v>42</v>
      </c>
      <c r="B30" s="17" t="s">
        <v>23</v>
      </c>
      <c r="C30" s="17" t="s">
        <v>43</v>
      </c>
      <c r="D30" s="15">
        <v>2368700</v>
      </c>
      <c r="E30" s="15">
        <v>2856085.95</v>
      </c>
      <c r="F30" s="204">
        <f t="shared" si="0"/>
        <v>-487385.9500000002</v>
      </c>
    </row>
    <row r="31" spans="1:6" ht="63">
      <c r="A31" s="209" t="s">
        <v>44</v>
      </c>
      <c r="B31" s="18" t="s">
        <v>23</v>
      </c>
      <c r="C31" s="21" t="s">
        <v>45</v>
      </c>
      <c r="D31" s="19">
        <v>2368700</v>
      </c>
      <c r="E31" s="19">
        <v>2856085.95</v>
      </c>
      <c r="F31" s="210">
        <f t="shared" si="0"/>
        <v>-487385.9500000002</v>
      </c>
    </row>
    <row r="32" spans="1:6" ht="33" customHeight="1">
      <c r="A32" s="211" t="s">
        <v>46</v>
      </c>
      <c r="B32" s="22" t="s">
        <v>20</v>
      </c>
      <c r="C32" s="14" t="s">
        <v>47</v>
      </c>
      <c r="D32" s="15">
        <v>21200</v>
      </c>
      <c r="E32" s="15">
        <v>0</v>
      </c>
      <c r="F32" s="204">
        <f t="shared" si="0"/>
        <v>21200</v>
      </c>
    </row>
    <row r="33" spans="1:6" ht="15.75">
      <c r="A33" s="211" t="s">
        <v>48</v>
      </c>
      <c r="B33" s="22" t="s">
        <v>49</v>
      </c>
      <c r="C33" s="14" t="s">
        <v>50</v>
      </c>
      <c r="D33" s="15">
        <v>6300</v>
      </c>
      <c r="E33" s="15">
        <v>0</v>
      </c>
      <c r="F33" s="204">
        <f t="shared" si="0"/>
        <v>6300</v>
      </c>
    </row>
    <row r="34" spans="1:6" ht="16.5" customHeight="1">
      <c r="A34" s="211" t="s">
        <v>51</v>
      </c>
      <c r="B34" s="22" t="s">
        <v>49</v>
      </c>
      <c r="C34" s="14" t="s">
        <v>497</v>
      </c>
      <c r="D34" s="15">
        <v>6300</v>
      </c>
      <c r="E34" s="15">
        <v>0</v>
      </c>
      <c r="F34" s="204">
        <f t="shared" si="0"/>
        <v>6300</v>
      </c>
    </row>
    <row r="35" spans="1:6" ht="63.75" customHeight="1">
      <c r="A35" s="212" t="s">
        <v>52</v>
      </c>
      <c r="B35" s="23" t="s">
        <v>49</v>
      </c>
      <c r="C35" s="24" t="s">
        <v>53</v>
      </c>
      <c r="D35" s="19">
        <v>6300</v>
      </c>
      <c r="E35" s="19">
        <v>0</v>
      </c>
      <c r="F35" s="207">
        <f t="shared" si="0"/>
        <v>6300</v>
      </c>
    </row>
    <row r="36" spans="1:6" ht="15.75">
      <c r="A36" s="211" t="s">
        <v>54</v>
      </c>
      <c r="B36" s="22" t="s">
        <v>20</v>
      </c>
      <c r="C36" s="22" t="s">
        <v>55</v>
      </c>
      <c r="D36" s="15">
        <v>14900</v>
      </c>
      <c r="E36" s="15">
        <v>0</v>
      </c>
      <c r="F36" s="204">
        <f t="shared" si="0"/>
        <v>14900</v>
      </c>
    </row>
    <row r="37" spans="1:6" ht="47.25">
      <c r="A37" s="211" t="s">
        <v>56</v>
      </c>
      <c r="B37" s="22" t="s">
        <v>20</v>
      </c>
      <c r="C37" s="22" t="s">
        <v>57</v>
      </c>
      <c r="D37" s="15">
        <v>14900</v>
      </c>
      <c r="E37" s="15">
        <v>0</v>
      </c>
      <c r="F37" s="204">
        <f t="shared" si="0"/>
        <v>14900</v>
      </c>
    </row>
    <row r="38" spans="1:6" ht="114" customHeight="1">
      <c r="A38" s="213" t="s">
        <v>58</v>
      </c>
      <c r="B38" s="23" t="s">
        <v>59</v>
      </c>
      <c r="C38" s="23" t="s">
        <v>60</v>
      </c>
      <c r="D38" s="19">
        <v>14900</v>
      </c>
      <c r="E38" s="19">
        <v>0</v>
      </c>
      <c r="F38" s="207">
        <f t="shared" si="0"/>
        <v>14900</v>
      </c>
    </row>
    <row r="39" spans="1:6" ht="20.25" customHeight="1">
      <c r="A39" s="184" t="s">
        <v>61</v>
      </c>
      <c r="B39" s="16" t="s">
        <v>20</v>
      </c>
      <c r="C39" s="25" t="s">
        <v>62</v>
      </c>
      <c r="D39" s="15">
        <v>4281200</v>
      </c>
      <c r="E39" s="15">
        <v>4883359.21</v>
      </c>
      <c r="F39" s="203">
        <f t="shared" si="0"/>
        <v>-602159.21</v>
      </c>
    </row>
    <row r="40" spans="1:6" ht="78.75">
      <c r="A40" s="185" t="s">
        <v>63</v>
      </c>
      <c r="B40" s="27" t="s">
        <v>23</v>
      </c>
      <c r="C40" s="28" t="s">
        <v>64</v>
      </c>
      <c r="D40" s="19">
        <v>291200</v>
      </c>
      <c r="E40" s="19">
        <v>0</v>
      </c>
      <c r="F40" s="210">
        <f t="shared" si="0"/>
        <v>291200</v>
      </c>
    </row>
    <row r="41" spans="1:6" ht="63">
      <c r="A41" s="184" t="s">
        <v>65</v>
      </c>
      <c r="B41" s="16" t="s">
        <v>20</v>
      </c>
      <c r="C41" s="25" t="s">
        <v>66</v>
      </c>
      <c r="D41" s="15">
        <v>1000</v>
      </c>
      <c r="E41" s="15">
        <v>0</v>
      </c>
      <c r="F41" s="203">
        <f t="shared" si="0"/>
        <v>1000</v>
      </c>
    </row>
    <row r="42" spans="1:6" ht="110.25">
      <c r="A42" s="185" t="s">
        <v>67</v>
      </c>
      <c r="B42" s="27" t="s">
        <v>68</v>
      </c>
      <c r="C42" s="28" t="s">
        <v>69</v>
      </c>
      <c r="D42" s="19">
        <v>1000</v>
      </c>
      <c r="E42" s="19">
        <v>0</v>
      </c>
      <c r="F42" s="210">
        <f t="shared" si="0"/>
        <v>1000</v>
      </c>
    </row>
    <row r="43" spans="1:6" ht="31.5">
      <c r="A43" s="211" t="s">
        <v>70</v>
      </c>
      <c r="B43" s="22" t="s">
        <v>20</v>
      </c>
      <c r="C43" s="29" t="s">
        <v>71</v>
      </c>
      <c r="D43" s="15">
        <v>3989000</v>
      </c>
      <c r="E43" s="15">
        <v>4643173.96</v>
      </c>
      <c r="F43" s="203">
        <f t="shared" si="0"/>
        <v>-654173.96</v>
      </c>
    </row>
    <row r="44" spans="1:6" ht="47.25">
      <c r="A44" s="185" t="s">
        <v>72</v>
      </c>
      <c r="B44" s="27" t="s">
        <v>20</v>
      </c>
      <c r="C44" s="24" t="s">
        <v>73</v>
      </c>
      <c r="D44" s="19">
        <v>3989000</v>
      </c>
      <c r="E44" s="19">
        <v>4643173.96</v>
      </c>
      <c r="F44" s="210">
        <f t="shared" si="0"/>
        <v>-654173.96</v>
      </c>
    </row>
    <row r="45" spans="1:6" ht="78.75">
      <c r="A45" s="206" t="s">
        <v>74</v>
      </c>
      <c r="B45" s="27" t="s">
        <v>75</v>
      </c>
      <c r="C45" s="24" t="s">
        <v>76</v>
      </c>
      <c r="D45" s="19">
        <v>3524000</v>
      </c>
      <c r="E45" s="19">
        <v>4113606</v>
      </c>
      <c r="F45" s="210">
        <f t="shared" si="0"/>
        <v>-589606</v>
      </c>
    </row>
    <row r="46" spans="1:6" ht="78.75">
      <c r="A46" s="206" t="s">
        <v>74</v>
      </c>
      <c r="B46" s="27" t="s">
        <v>77</v>
      </c>
      <c r="C46" s="24" t="s">
        <v>76</v>
      </c>
      <c r="D46" s="19">
        <v>53500</v>
      </c>
      <c r="E46" s="19">
        <v>34505.23</v>
      </c>
      <c r="F46" s="210">
        <f t="shared" si="0"/>
        <v>18994.769999999997</v>
      </c>
    </row>
    <row r="47" spans="1:6" ht="78.75">
      <c r="A47" s="206" t="s">
        <v>74</v>
      </c>
      <c r="B47" s="27" t="s">
        <v>78</v>
      </c>
      <c r="C47" s="24" t="s">
        <v>76</v>
      </c>
      <c r="D47" s="19">
        <v>70000</v>
      </c>
      <c r="E47" s="19">
        <v>68500</v>
      </c>
      <c r="F47" s="210">
        <f t="shared" si="0"/>
        <v>1500</v>
      </c>
    </row>
    <row r="48" spans="1:6" ht="94.5">
      <c r="A48" s="206" t="s">
        <v>498</v>
      </c>
      <c r="B48" s="27" t="s">
        <v>750</v>
      </c>
      <c r="C48" s="24" t="s">
        <v>76</v>
      </c>
      <c r="D48" s="19">
        <v>0</v>
      </c>
      <c r="E48" s="19">
        <v>20000</v>
      </c>
      <c r="F48" s="210">
        <f t="shared" si="0"/>
        <v>-20000</v>
      </c>
    </row>
    <row r="49" spans="1:6" ht="78.75">
      <c r="A49" s="206" t="s">
        <v>74</v>
      </c>
      <c r="B49" s="27" t="s">
        <v>79</v>
      </c>
      <c r="C49" s="24" t="s">
        <v>76</v>
      </c>
      <c r="D49" s="19">
        <v>230000</v>
      </c>
      <c r="E49" s="19">
        <v>310000</v>
      </c>
      <c r="F49" s="210">
        <f t="shared" si="0"/>
        <v>-80000</v>
      </c>
    </row>
    <row r="50" spans="1:6" ht="78.75">
      <c r="A50" s="206" t="s">
        <v>74</v>
      </c>
      <c r="B50" s="27" t="s">
        <v>80</v>
      </c>
      <c r="C50" s="24" t="s">
        <v>76</v>
      </c>
      <c r="D50" s="19">
        <v>45400</v>
      </c>
      <c r="E50" s="19">
        <v>30501.97</v>
      </c>
      <c r="F50" s="210">
        <f t="shared" si="0"/>
        <v>14898.029999999999</v>
      </c>
    </row>
    <row r="51" spans="1:6" ht="78.75">
      <c r="A51" s="206" t="s">
        <v>81</v>
      </c>
      <c r="B51" s="27" t="s">
        <v>80</v>
      </c>
      <c r="C51" s="24" t="s">
        <v>82</v>
      </c>
      <c r="D51" s="19">
        <v>66100</v>
      </c>
      <c r="E51" s="19">
        <v>66060.76</v>
      </c>
      <c r="F51" s="210">
        <f t="shared" si="0"/>
        <v>39.24000000000524</v>
      </c>
    </row>
    <row r="52" spans="1:6" ht="15.75">
      <c r="A52" s="184" t="s">
        <v>83</v>
      </c>
      <c r="B52" s="16" t="s">
        <v>20</v>
      </c>
      <c r="C52" s="14" t="s">
        <v>84</v>
      </c>
      <c r="D52" s="15">
        <v>31255200</v>
      </c>
      <c r="E52" s="15">
        <v>28762038.58</v>
      </c>
      <c r="F52" s="203">
        <f t="shared" si="0"/>
        <v>2493161.420000002</v>
      </c>
    </row>
    <row r="53" spans="1:6" ht="47.25">
      <c r="A53" s="211" t="s">
        <v>85</v>
      </c>
      <c r="B53" s="22" t="s">
        <v>20</v>
      </c>
      <c r="C53" s="29" t="s">
        <v>86</v>
      </c>
      <c r="D53" s="214">
        <v>31255200</v>
      </c>
      <c r="E53" s="214">
        <v>28762038.58</v>
      </c>
      <c r="F53" s="203">
        <f t="shared" si="0"/>
        <v>2493161.420000002</v>
      </c>
    </row>
    <row r="54" spans="1:6" ht="47.25">
      <c r="A54" s="211" t="s">
        <v>87</v>
      </c>
      <c r="B54" s="22" t="s">
        <v>20</v>
      </c>
      <c r="C54" s="29" t="s">
        <v>417</v>
      </c>
      <c r="D54" s="214">
        <v>20000000</v>
      </c>
      <c r="E54" s="214">
        <v>19472060.37</v>
      </c>
      <c r="F54" s="203">
        <f t="shared" si="0"/>
        <v>527939.629999999</v>
      </c>
    </row>
    <row r="55" spans="1:6" ht="15.75">
      <c r="A55" s="211" t="s">
        <v>88</v>
      </c>
      <c r="B55" s="22" t="s">
        <v>20</v>
      </c>
      <c r="C55" s="29" t="s">
        <v>418</v>
      </c>
      <c r="D55" s="214">
        <v>20000000</v>
      </c>
      <c r="E55" s="214">
        <v>19472060.37</v>
      </c>
      <c r="F55" s="203">
        <f t="shared" si="0"/>
        <v>527939.629999999</v>
      </c>
    </row>
    <row r="56" spans="1:6" ht="47.25">
      <c r="A56" s="211" t="s">
        <v>89</v>
      </c>
      <c r="B56" s="22" t="s">
        <v>49</v>
      </c>
      <c r="C56" s="29" t="s">
        <v>90</v>
      </c>
      <c r="D56" s="214">
        <v>20000000</v>
      </c>
      <c r="E56" s="214">
        <v>19472060.37</v>
      </c>
      <c r="F56" s="203">
        <f t="shared" si="0"/>
        <v>527939.629999999</v>
      </c>
    </row>
    <row r="57" spans="1:6" ht="31.5">
      <c r="A57" s="211" t="s">
        <v>91</v>
      </c>
      <c r="B57" s="22" t="s">
        <v>20</v>
      </c>
      <c r="C57" s="29" t="s">
        <v>92</v>
      </c>
      <c r="D57" s="214">
        <v>11255200</v>
      </c>
      <c r="E57" s="214">
        <v>9289978.21</v>
      </c>
      <c r="F57" s="203">
        <f t="shared" si="0"/>
        <v>1965221.789999999</v>
      </c>
    </row>
    <row r="58" spans="1:6" ht="94.5">
      <c r="A58" s="215" t="s">
        <v>499</v>
      </c>
      <c r="B58" s="23" t="s">
        <v>49</v>
      </c>
      <c r="C58" s="30" t="s">
        <v>94</v>
      </c>
      <c r="D58" s="31">
        <v>2388200</v>
      </c>
      <c r="E58" s="19">
        <v>2373436.83</v>
      </c>
      <c r="F58" s="210">
        <f t="shared" si="0"/>
        <v>14763.169999999925</v>
      </c>
    </row>
    <row r="59" spans="1:6" ht="126">
      <c r="A59" s="216" t="s">
        <v>95</v>
      </c>
      <c r="B59" s="23" t="s">
        <v>49</v>
      </c>
      <c r="C59" s="30" t="s">
        <v>96</v>
      </c>
      <c r="D59" s="31">
        <v>6500</v>
      </c>
      <c r="E59" s="31">
        <v>6500</v>
      </c>
      <c r="F59" s="210">
        <f t="shared" si="0"/>
        <v>0</v>
      </c>
    </row>
    <row r="60" spans="1:6" ht="63">
      <c r="A60" s="212" t="s">
        <v>97</v>
      </c>
      <c r="B60" s="23" t="s">
        <v>49</v>
      </c>
      <c r="C60" s="30" t="s">
        <v>98</v>
      </c>
      <c r="D60" s="31">
        <v>5804000</v>
      </c>
      <c r="E60" s="32">
        <v>4555440</v>
      </c>
      <c r="F60" s="210">
        <f t="shared" si="0"/>
        <v>1248560</v>
      </c>
    </row>
    <row r="61" spans="1:6" ht="48" thickBot="1">
      <c r="A61" s="217" t="s">
        <v>99</v>
      </c>
      <c r="B61" s="218" t="s">
        <v>49</v>
      </c>
      <c r="C61" s="219" t="s">
        <v>100</v>
      </c>
      <c r="D61" s="220">
        <v>3056500</v>
      </c>
      <c r="E61" s="221">
        <v>2354601.38</v>
      </c>
      <c r="F61" s="222">
        <f t="shared" si="0"/>
        <v>701898.6200000001</v>
      </c>
    </row>
    <row r="62" spans="1:6" ht="15">
      <c r="A62" s="223"/>
      <c r="B62" s="223"/>
      <c r="C62" s="223"/>
      <c r="D62" s="223"/>
      <c r="E62" s="223"/>
      <c r="F62" s="223"/>
    </row>
    <row r="63" spans="1:6" ht="47.25">
      <c r="A63" s="34" t="s">
        <v>9</v>
      </c>
      <c r="B63" s="35" t="s">
        <v>101</v>
      </c>
      <c r="C63" s="35" t="s">
        <v>102</v>
      </c>
      <c r="D63" s="36" t="s">
        <v>103</v>
      </c>
      <c r="E63" s="37" t="s">
        <v>13</v>
      </c>
      <c r="F63" s="174" t="s">
        <v>104</v>
      </c>
    </row>
    <row r="64" spans="1:6" ht="15.75">
      <c r="A64" s="178">
        <v>1</v>
      </c>
      <c r="B64" s="16" t="s">
        <v>105</v>
      </c>
      <c r="C64" s="16">
        <v>3</v>
      </c>
      <c r="D64" s="38">
        <v>4</v>
      </c>
      <c r="E64" s="38">
        <v>5</v>
      </c>
      <c r="F64" s="39">
        <v>6</v>
      </c>
    </row>
    <row r="65" spans="1:6" ht="15.75">
      <c r="A65" s="13" t="s">
        <v>106</v>
      </c>
      <c r="B65" s="16"/>
      <c r="C65" s="16" t="s">
        <v>16</v>
      </c>
      <c r="D65" s="40">
        <v>89729700</v>
      </c>
      <c r="E65" s="40">
        <v>84957476.86</v>
      </c>
      <c r="F65" s="40">
        <v>4772223.140000001</v>
      </c>
    </row>
    <row r="66" spans="1:6" ht="15.75">
      <c r="A66" s="77" t="s">
        <v>107</v>
      </c>
      <c r="B66" s="16" t="s">
        <v>20</v>
      </c>
      <c r="C66" s="25" t="s">
        <v>108</v>
      </c>
      <c r="D66" s="41">
        <v>38322900</v>
      </c>
      <c r="E66" s="41">
        <v>36238302.38</v>
      </c>
      <c r="F66" s="40">
        <v>2084597.62</v>
      </c>
    </row>
    <row r="67" spans="1:6" ht="47.25">
      <c r="A67" s="42" t="s">
        <v>109</v>
      </c>
      <c r="B67" s="16" t="s">
        <v>110</v>
      </c>
      <c r="C67" s="25" t="s">
        <v>111</v>
      </c>
      <c r="D67" s="41">
        <v>888700</v>
      </c>
      <c r="E67" s="41">
        <v>885088.3</v>
      </c>
      <c r="F67" s="40">
        <v>3611.7</v>
      </c>
    </row>
    <row r="68" spans="1:6" ht="47.25">
      <c r="A68" s="43" t="s">
        <v>112</v>
      </c>
      <c r="B68" s="16" t="s">
        <v>110</v>
      </c>
      <c r="C68" s="25" t="s">
        <v>113</v>
      </c>
      <c r="D68" s="41">
        <v>682500</v>
      </c>
      <c r="E68" s="41">
        <v>680719.12</v>
      </c>
      <c r="F68" s="40">
        <v>1780.88</v>
      </c>
    </row>
    <row r="69" spans="1:6" ht="15.75">
      <c r="A69" s="50" t="s">
        <v>114</v>
      </c>
      <c r="B69" s="27" t="s">
        <v>110</v>
      </c>
      <c r="C69" s="28" t="s">
        <v>115</v>
      </c>
      <c r="D69" s="44">
        <v>682500</v>
      </c>
      <c r="E69" s="44">
        <v>680719.12</v>
      </c>
      <c r="F69" s="44">
        <v>1780.88</v>
      </c>
    </row>
    <row r="70" spans="1:6" ht="63">
      <c r="A70" s="224" t="s">
        <v>116</v>
      </c>
      <c r="B70" s="16" t="s">
        <v>110</v>
      </c>
      <c r="C70" s="25" t="s">
        <v>117</v>
      </c>
      <c r="D70" s="41">
        <v>206200</v>
      </c>
      <c r="E70" s="41">
        <v>204369.18</v>
      </c>
      <c r="F70" s="40">
        <v>1830.82</v>
      </c>
    </row>
    <row r="71" spans="1:6" ht="15.75">
      <c r="A71" s="50" t="s">
        <v>118</v>
      </c>
      <c r="B71" s="27" t="s">
        <v>110</v>
      </c>
      <c r="C71" s="28" t="s">
        <v>119</v>
      </c>
      <c r="D71" s="44">
        <v>206200</v>
      </c>
      <c r="E71" s="44">
        <v>204369.18</v>
      </c>
      <c r="F71" s="44">
        <v>1830.82</v>
      </c>
    </row>
    <row r="72" spans="1:6" ht="63">
      <c r="A72" s="46" t="s">
        <v>120</v>
      </c>
      <c r="B72" s="16" t="s">
        <v>110</v>
      </c>
      <c r="C72" s="25" t="s">
        <v>121</v>
      </c>
      <c r="D72" s="41">
        <v>8580700</v>
      </c>
      <c r="E72" s="41">
        <v>7625496.26</v>
      </c>
      <c r="F72" s="40">
        <v>955203.74</v>
      </c>
    </row>
    <row r="73" spans="1:6" ht="47.25">
      <c r="A73" s="46" t="s">
        <v>122</v>
      </c>
      <c r="B73" s="16" t="s">
        <v>110</v>
      </c>
      <c r="C73" s="25" t="s">
        <v>123</v>
      </c>
      <c r="D73" s="41">
        <v>759100</v>
      </c>
      <c r="E73" s="41">
        <v>615930.89</v>
      </c>
      <c r="F73" s="40">
        <v>143169.11</v>
      </c>
    </row>
    <row r="74" spans="1:6" ht="31.5">
      <c r="A74" s="46" t="s">
        <v>124</v>
      </c>
      <c r="B74" s="16" t="s">
        <v>110</v>
      </c>
      <c r="C74" s="25" t="s">
        <v>125</v>
      </c>
      <c r="D74" s="41">
        <v>583000</v>
      </c>
      <c r="E74" s="41">
        <v>473993</v>
      </c>
      <c r="F74" s="40">
        <v>109007</v>
      </c>
    </row>
    <row r="75" spans="1:6" ht="15.75">
      <c r="A75" s="47" t="s">
        <v>114</v>
      </c>
      <c r="B75" s="27" t="s">
        <v>110</v>
      </c>
      <c r="C75" s="28" t="s">
        <v>126</v>
      </c>
      <c r="D75" s="44">
        <v>583000</v>
      </c>
      <c r="E75" s="44">
        <v>473993</v>
      </c>
      <c r="F75" s="44">
        <v>109007</v>
      </c>
    </row>
    <row r="76" spans="1:6" ht="63">
      <c r="A76" s="224" t="s">
        <v>116</v>
      </c>
      <c r="B76" s="16" t="s">
        <v>110</v>
      </c>
      <c r="C76" s="25" t="s">
        <v>127</v>
      </c>
      <c r="D76" s="41">
        <v>176100</v>
      </c>
      <c r="E76" s="41">
        <v>141937.89</v>
      </c>
      <c r="F76" s="40">
        <v>34162.11</v>
      </c>
    </row>
    <row r="77" spans="1:6" ht="15.75">
      <c r="A77" s="47" t="s">
        <v>118</v>
      </c>
      <c r="B77" s="27" t="s">
        <v>110</v>
      </c>
      <c r="C77" s="28" t="s">
        <v>128</v>
      </c>
      <c r="D77" s="44">
        <v>176100</v>
      </c>
      <c r="E77" s="44">
        <v>141937.89</v>
      </c>
      <c r="F77" s="44">
        <v>34162.11</v>
      </c>
    </row>
    <row r="78" spans="1:6" ht="66.75" customHeight="1">
      <c r="A78" s="46" t="s">
        <v>129</v>
      </c>
      <c r="B78" s="16" t="s">
        <v>110</v>
      </c>
      <c r="C78" s="25" t="s">
        <v>130</v>
      </c>
      <c r="D78" s="41">
        <v>93600</v>
      </c>
      <c r="E78" s="41">
        <v>93600</v>
      </c>
      <c r="F78" s="40">
        <v>0</v>
      </c>
    </row>
    <row r="79" spans="1:6" ht="15.75">
      <c r="A79" s="47" t="s">
        <v>131</v>
      </c>
      <c r="B79" s="27" t="s">
        <v>110</v>
      </c>
      <c r="C79" s="28" t="s">
        <v>132</v>
      </c>
      <c r="D79" s="44">
        <v>93600</v>
      </c>
      <c r="E79" s="44">
        <v>93600</v>
      </c>
      <c r="F79" s="44">
        <v>0</v>
      </c>
    </row>
    <row r="80" spans="1:6" ht="47.25">
      <c r="A80" s="42" t="s">
        <v>112</v>
      </c>
      <c r="B80" s="16" t="s">
        <v>110</v>
      </c>
      <c r="C80" s="25" t="s">
        <v>133</v>
      </c>
      <c r="D80" s="41">
        <v>7728000</v>
      </c>
      <c r="E80" s="41">
        <v>6915965.37</v>
      </c>
      <c r="F80" s="40">
        <v>812034.63</v>
      </c>
    </row>
    <row r="81" spans="1:6" ht="31.5">
      <c r="A81" s="46" t="s">
        <v>124</v>
      </c>
      <c r="B81" s="16" t="s">
        <v>110</v>
      </c>
      <c r="C81" s="25" t="s">
        <v>134</v>
      </c>
      <c r="D81" s="41">
        <v>3008900</v>
      </c>
      <c r="E81" s="41">
        <v>3008447.22</v>
      </c>
      <c r="F81" s="40">
        <v>452.78</v>
      </c>
    </row>
    <row r="82" spans="1:6" ht="15.75">
      <c r="A82" s="225" t="s">
        <v>114</v>
      </c>
      <c r="B82" s="27" t="s">
        <v>110</v>
      </c>
      <c r="C82" s="28" t="s">
        <v>419</v>
      </c>
      <c r="D82" s="44">
        <v>3008900</v>
      </c>
      <c r="E82" s="44">
        <v>3008447.22</v>
      </c>
      <c r="F82" s="44">
        <v>452.78</v>
      </c>
    </row>
    <row r="83" spans="1:6" ht="63">
      <c r="A83" s="224" t="s">
        <v>116</v>
      </c>
      <c r="B83" s="16" t="s">
        <v>110</v>
      </c>
      <c r="C83" s="25" t="s">
        <v>135</v>
      </c>
      <c r="D83" s="41">
        <v>908800</v>
      </c>
      <c r="E83" s="41">
        <v>891010.99</v>
      </c>
      <c r="F83" s="40">
        <v>17789.01</v>
      </c>
    </row>
    <row r="84" spans="1:6" ht="15.75">
      <c r="A84" s="225" t="s">
        <v>118</v>
      </c>
      <c r="B84" s="27" t="s">
        <v>110</v>
      </c>
      <c r="C84" s="28" t="s">
        <v>136</v>
      </c>
      <c r="D84" s="44">
        <v>908800</v>
      </c>
      <c r="E84" s="44">
        <v>891010.99</v>
      </c>
      <c r="F84" s="44">
        <v>17789.01</v>
      </c>
    </row>
    <row r="85" spans="1:6" ht="31.5" customHeight="1">
      <c r="A85" s="226" t="s">
        <v>137</v>
      </c>
      <c r="B85" s="16" t="s">
        <v>110</v>
      </c>
      <c r="C85" s="25" t="s">
        <v>138</v>
      </c>
      <c r="D85" s="41">
        <v>909500</v>
      </c>
      <c r="E85" s="41">
        <v>782972.04</v>
      </c>
      <c r="F85" s="40">
        <v>126527.96</v>
      </c>
    </row>
    <row r="86" spans="1:6" ht="15.75">
      <c r="A86" s="47" t="s">
        <v>139</v>
      </c>
      <c r="B86" s="27" t="s">
        <v>110</v>
      </c>
      <c r="C86" s="28" t="s">
        <v>140</v>
      </c>
      <c r="D86" s="44">
        <v>308800</v>
      </c>
      <c r="E86" s="44">
        <v>250990.04</v>
      </c>
      <c r="F86" s="44">
        <v>57809.96</v>
      </c>
    </row>
    <row r="87" spans="1:6" ht="15.75">
      <c r="A87" s="47" t="s">
        <v>141</v>
      </c>
      <c r="B87" s="27" t="s">
        <v>420</v>
      </c>
      <c r="C87" s="28" t="s">
        <v>142</v>
      </c>
      <c r="D87" s="44">
        <v>13000</v>
      </c>
      <c r="E87" s="44">
        <v>0</v>
      </c>
      <c r="F87" s="44">
        <v>13000</v>
      </c>
    </row>
    <row r="88" spans="1:6" ht="15.75">
      <c r="A88" s="47" t="s">
        <v>143</v>
      </c>
      <c r="B88" s="27" t="s">
        <v>421</v>
      </c>
      <c r="C88" s="28" t="s">
        <v>144</v>
      </c>
      <c r="D88" s="44">
        <v>170000</v>
      </c>
      <c r="E88" s="44">
        <v>165300</v>
      </c>
      <c r="F88" s="44">
        <v>4700</v>
      </c>
    </row>
    <row r="89" spans="1:6" ht="15.75">
      <c r="A89" s="47" t="s">
        <v>145</v>
      </c>
      <c r="B89" s="27" t="s">
        <v>110</v>
      </c>
      <c r="C89" s="28" t="s">
        <v>146</v>
      </c>
      <c r="D89" s="44">
        <v>417700</v>
      </c>
      <c r="E89" s="44">
        <v>366682</v>
      </c>
      <c r="F89" s="44">
        <v>51018</v>
      </c>
    </row>
    <row r="90" spans="1:6" ht="47.25">
      <c r="A90" s="224" t="s">
        <v>147</v>
      </c>
      <c r="B90" s="16" t="s">
        <v>110</v>
      </c>
      <c r="C90" s="25" t="s">
        <v>148</v>
      </c>
      <c r="D90" s="41">
        <v>2884700</v>
      </c>
      <c r="E90" s="41">
        <v>2223908.13</v>
      </c>
      <c r="F90" s="40">
        <v>660791.87</v>
      </c>
    </row>
    <row r="91" spans="1:6" ht="15.75">
      <c r="A91" s="47" t="s">
        <v>139</v>
      </c>
      <c r="B91" s="27" t="s">
        <v>110</v>
      </c>
      <c r="C91" s="28" t="s">
        <v>149</v>
      </c>
      <c r="D91" s="44">
        <v>35600</v>
      </c>
      <c r="E91" s="44">
        <v>0</v>
      </c>
      <c r="F91" s="44">
        <v>35600</v>
      </c>
    </row>
    <row r="92" spans="1:6" ht="15.75">
      <c r="A92" s="47" t="s">
        <v>326</v>
      </c>
      <c r="B92" s="27" t="s">
        <v>110</v>
      </c>
      <c r="C92" s="28" t="s">
        <v>407</v>
      </c>
      <c r="D92" s="44">
        <v>17200</v>
      </c>
      <c r="E92" s="44">
        <v>17500</v>
      </c>
      <c r="F92" s="44">
        <v>-300</v>
      </c>
    </row>
    <row r="93" spans="1:6" ht="15.75">
      <c r="A93" s="47" t="s">
        <v>150</v>
      </c>
      <c r="B93" s="27" t="s">
        <v>110</v>
      </c>
      <c r="C93" s="28" t="s">
        <v>151</v>
      </c>
      <c r="D93" s="44">
        <v>757700</v>
      </c>
      <c r="E93" s="44">
        <v>419905.74</v>
      </c>
      <c r="F93" s="44">
        <v>337794.26</v>
      </c>
    </row>
    <row r="94" spans="1:6" ht="15.75">
      <c r="A94" s="47" t="s">
        <v>141</v>
      </c>
      <c r="B94" s="27" t="s">
        <v>110</v>
      </c>
      <c r="C94" s="28" t="s">
        <v>152</v>
      </c>
      <c r="D94" s="44">
        <v>1111000</v>
      </c>
      <c r="E94" s="44">
        <v>1016293.67</v>
      </c>
      <c r="F94" s="44">
        <v>94706.33</v>
      </c>
    </row>
    <row r="95" spans="1:6" ht="15.75">
      <c r="A95" s="47" t="s">
        <v>143</v>
      </c>
      <c r="B95" s="27" t="s">
        <v>110</v>
      </c>
      <c r="C95" s="28" t="s">
        <v>153</v>
      </c>
      <c r="D95" s="44">
        <v>646500</v>
      </c>
      <c r="E95" s="44">
        <v>460600</v>
      </c>
      <c r="F95" s="44">
        <v>185900</v>
      </c>
    </row>
    <row r="96" spans="1:6" ht="15.75">
      <c r="A96" s="47" t="s">
        <v>145</v>
      </c>
      <c r="B96" s="27" t="s">
        <v>110</v>
      </c>
      <c r="C96" s="28" t="s">
        <v>154</v>
      </c>
      <c r="D96" s="44">
        <v>223700</v>
      </c>
      <c r="E96" s="44">
        <v>216684</v>
      </c>
      <c r="F96" s="44">
        <v>7016</v>
      </c>
    </row>
    <row r="97" spans="1:6" ht="15.75">
      <c r="A97" s="47" t="s">
        <v>155</v>
      </c>
      <c r="B97" s="27" t="s">
        <v>110</v>
      </c>
      <c r="C97" s="28" t="s">
        <v>156</v>
      </c>
      <c r="D97" s="44">
        <v>93000</v>
      </c>
      <c r="E97" s="44">
        <v>92924.72</v>
      </c>
      <c r="F97" s="44">
        <v>75.28</v>
      </c>
    </row>
    <row r="98" spans="1:6" ht="31.5">
      <c r="A98" s="46" t="s">
        <v>157</v>
      </c>
      <c r="B98" s="16" t="s">
        <v>110</v>
      </c>
      <c r="C98" s="25" t="s">
        <v>158</v>
      </c>
      <c r="D98" s="41">
        <v>16000</v>
      </c>
      <c r="E98" s="41">
        <v>9579</v>
      </c>
      <c r="F98" s="40">
        <v>6421</v>
      </c>
    </row>
    <row r="99" spans="1:6" ht="15.75">
      <c r="A99" s="47" t="s">
        <v>159</v>
      </c>
      <c r="B99" s="27" t="s">
        <v>110</v>
      </c>
      <c r="C99" s="28" t="s">
        <v>160</v>
      </c>
      <c r="D99" s="44">
        <v>16000</v>
      </c>
      <c r="E99" s="44">
        <v>9579</v>
      </c>
      <c r="F99" s="44">
        <v>6421</v>
      </c>
    </row>
    <row r="100" spans="1:6" ht="15.75">
      <c r="A100" s="227" t="s">
        <v>161</v>
      </c>
      <c r="B100" s="16" t="s">
        <v>110</v>
      </c>
      <c r="C100" s="25" t="s">
        <v>162</v>
      </c>
      <c r="D100" s="41">
        <v>100</v>
      </c>
      <c r="E100" s="41">
        <v>47.99</v>
      </c>
      <c r="F100" s="40">
        <v>52.01</v>
      </c>
    </row>
    <row r="101" spans="1:6" ht="15.75">
      <c r="A101" s="228" t="s">
        <v>159</v>
      </c>
      <c r="B101" s="27" t="s">
        <v>110</v>
      </c>
      <c r="C101" s="28" t="s">
        <v>163</v>
      </c>
      <c r="D101" s="44">
        <v>100</v>
      </c>
      <c r="E101" s="44">
        <v>47.99</v>
      </c>
      <c r="F101" s="44">
        <v>52.01</v>
      </c>
    </row>
    <row r="102" spans="1:6" ht="63">
      <c r="A102" s="48" t="s">
        <v>164</v>
      </c>
      <c r="B102" s="16" t="s">
        <v>49</v>
      </c>
      <c r="C102" s="25" t="s">
        <v>165</v>
      </c>
      <c r="D102" s="41">
        <v>18320400</v>
      </c>
      <c r="E102" s="41">
        <v>17411320.51</v>
      </c>
      <c r="F102" s="40">
        <v>909079.49</v>
      </c>
    </row>
    <row r="103" spans="1:6" ht="78.75">
      <c r="A103" s="48" t="s">
        <v>166</v>
      </c>
      <c r="B103" s="16" t="s">
        <v>49</v>
      </c>
      <c r="C103" s="25" t="s">
        <v>167</v>
      </c>
      <c r="D103" s="41">
        <v>2388200</v>
      </c>
      <c r="E103" s="41">
        <v>2373436.83</v>
      </c>
      <c r="F103" s="41">
        <v>14763.17</v>
      </c>
    </row>
    <row r="104" spans="1:6" ht="47.25">
      <c r="A104" s="43" t="s">
        <v>112</v>
      </c>
      <c r="B104" s="16" t="s">
        <v>49</v>
      </c>
      <c r="C104" s="25" t="s">
        <v>168</v>
      </c>
      <c r="D104" s="41">
        <v>1696500</v>
      </c>
      <c r="E104" s="41">
        <v>1693286.29</v>
      </c>
      <c r="F104" s="40">
        <v>3213.71</v>
      </c>
    </row>
    <row r="105" spans="1:6" ht="15.75">
      <c r="A105" s="225" t="s">
        <v>114</v>
      </c>
      <c r="B105" s="27" t="s">
        <v>49</v>
      </c>
      <c r="C105" s="28" t="s">
        <v>169</v>
      </c>
      <c r="D105" s="44">
        <v>1696500</v>
      </c>
      <c r="E105" s="44">
        <v>1693286.29</v>
      </c>
      <c r="F105" s="45">
        <v>3213.71</v>
      </c>
    </row>
    <row r="106" spans="1:6" ht="63">
      <c r="A106" s="224" t="s">
        <v>116</v>
      </c>
      <c r="B106" s="16" t="s">
        <v>49</v>
      </c>
      <c r="C106" s="25" t="s">
        <v>170</v>
      </c>
      <c r="D106" s="41">
        <v>512300</v>
      </c>
      <c r="E106" s="41">
        <v>501260.54</v>
      </c>
      <c r="F106" s="40">
        <v>11039.46</v>
      </c>
    </row>
    <row r="107" spans="1:6" ht="15.75">
      <c r="A107" s="225" t="s">
        <v>118</v>
      </c>
      <c r="B107" s="27" t="s">
        <v>49</v>
      </c>
      <c r="C107" s="28" t="s">
        <v>171</v>
      </c>
      <c r="D107" s="44">
        <v>512300</v>
      </c>
      <c r="E107" s="44">
        <v>501260.54</v>
      </c>
      <c r="F107" s="44">
        <v>11039.46</v>
      </c>
    </row>
    <row r="108" spans="1:6" ht="34.5" customHeight="1">
      <c r="A108" s="226" t="s">
        <v>137</v>
      </c>
      <c r="B108" s="16" t="s">
        <v>49</v>
      </c>
      <c r="C108" s="25" t="s">
        <v>422</v>
      </c>
      <c r="D108" s="41">
        <v>33800</v>
      </c>
      <c r="E108" s="41">
        <v>33715</v>
      </c>
      <c r="F108" s="40">
        <v>85</v>
      </c>
    </row>
    <row r="109" spans="1:6" ht="15.75">
      <c r="A109" s="47" t="s">
        <v>175</v>
      </c>
      <c r="B109" s="27" t="s">
        <v>49</v>
      </c>
      <c r="C109" s="28" t="s">
        <v>423</v>
      </c>
      <c r="D109" s="44">
        <v>33800</v>
      </c>
      <c r="E109" s="44">
        <v>33715</v>
      </c>
      <c r="F109" s="44">
        <v>85</v>
      </c>
    </row>
    <row r="110" spans="1:6" ht="47.25">
      <c r="A110" s="224" t="s">
        <v>147</v>
      </c>
      <c r="B110" s="27" t="s">
        <v>49</v>
      </c>
      <c r="C110" s="25" t="s">
        <v>172</v>
      </c>
      <c r="D110" s="41">
        <v>145600</v>
      </c>
      <c r="E110" s="41">
        <v>145175</v>
      </c>
      <c r="F110" s="40">
        <v>425</v>
      </c>
    </row>
    <row r="111" spans="1:6" ht="15.75">
      <c r="A111" s="47" t="s">
        <v>139</v>
      </c>
      <c r="B111" s="27" t="s">
        <v>49</v>
      </c>
      <c r="C111" s="28" t="s">
        <v>173</v>
      </c>
      <c r="D111" s="44">
        <v>10000</v>
      </c>
      <c r="E111" s="44">
        <v>9990</v>
      </c>
      <c r="F111" s="44">
        <v>10</v>
      </c>
    </row>
    <row r="112" spans="1:6" ht="15.75">
      <c r="A112" s="47" t="s">
        <v>143</v>
      </c>
      <c r="B112" s="27" t="s">
        <v>49</v>
      </c>
      <c r="C112" s="28" t="s">
        <v>174</v>
      </c>
      <c r="D112" s="44">
        <v>10000</v>
      </c>
      <c r="E112" s="44">
        <v>9600</v>
      </c>
      <c r="F112" s="45">
        <v>400</v>
      </c>
    </row>
    <row r="113" spans="1:6" ht="15.75">
      <c r="A113" s="47" t="s">
        <v>175</v>
      </c>
      <c r="B113" s="27" t="s">
        <v>49</v>
      </c>
      <c r="C113" s="28" t="s">
        <v>176</v>
      </c>
      <c r="D113" s="44">
        <v>71200</v>
      </c>
      <c r="E113" s="44">
        <v>71185</v>
      </c>
      <c r="F113" s="44">
        <v>15</v>
      </c>
    </row>
    <row r="114" spans="1:6" ht="15.75">
      <c r="A114" s="47" t="s">
        <v>155</v>
      </c>
      <c r="B114" s="27" t="s">
        <v>49</v>
      </c>
      <c r="C114" s="28" t="s">
        <v>177</v>
      </c>
      <c r="D114" s="44">
        <v>54400</v>
      </c>
      <c r="E114" s="44">
        <v>54400</v>
      </c>
      <c r="F114" s="44">
        <v>0</v>
      </c>
    </row>
    <row r="115" spans="1:6" ht="61.5" customHeight="1">
      <c r="A115" s="226" t="s">
        <v>178</v>
      </c>
      <c r="B115" s="16" t="s">
        <v>49</v>
      </c>
      <c r="C115" s="25" t="s">
        <v>179</v>
      </c>
      <c r="D115" s="41">
        <v>1089700</v>
      </c>
      <c r="E115" s="41">
        <v>1081899.76</v>
      </c>
      <c r="F115" s="41">
        <v>7800.24</v>
      </c>
    </row>
    <row r="116" spans="1:6" ht="47.25">
      <c r="A116" s="43" t="s">
        <v>112</v>
      </c>
      <c r="B116" s="16" t="s">
        <v>49</v>
      </c>
      <c r="C116" s="25" t="s">
        <v>180</v>
      </c>
      <c r="D116" s="41">
        <v>834600</v>
      </c>
      <c r="E116" s="41">
        <v>833540.26</v>
      </c>
      <c r="F116" s="41">
        <v>1059.74</v>
      </c>
    </row>
    <row r="117" spans="1:6" ht="15.75">
      <c r="A117" s="225" t="s">
        <v>114</v>
      </c>
      <c r="B117" s="27" t="s">
        <v>49</v>
      </c>
      <c r="C117" s="28" t="s">
        <v>181</v>
      </c>
      <c r="D117" s="44">
        <v>834600</v>
      </c>
      <c r="E117" s="44">
        <v>833540.26</v>
      </c>
      <c r="F117" s="44">
        <v>1059.74</v>
      </c>
    </row>
    <row r="118" spans="1:6" ht="63">
      <c r="A118" s="224" t="s">
        <v>116</v>
      </c>
      <c r="B118" s="16" t="s">
        <v>49</v>
      </c>
      <c r="C118" s="25" t="s">
        <v>182</v>
      </c>
      <c r="D118" s="41">
        <v>255100</v>
      </c>
      <c r="E118" s="41">
        <v>248359.5</v>
      </c>
      <c r="F118" s="40">
        <v>6740.5</v>
      </c>
    </row>
    <row r="119" spans="1:6" ht="15.75">
      <c r="A119" s="225" t="s">
        <v>118</v>
      </c>
      <c r="B119" s="27" t="s">
        <v>49</v>
      </c>
      <c r="C119" s="28" t="s">
        <v>183</v>
      </c>
      <c r="D119" s="44">
        <v>255100</v>
      </c>
      <c r="E119" s="44">
        <v>248359.5</v>
      </c>
      <c r="F119" s="44">
        <v>6740.5</v>
      </c>
    </row>
    <row r="120" spans="1:6" ht="63" customHeight="1">
      <c r="A120" s="42" t="s">
        <v>184</v>
      </c>
      <c r="B120" s="16" t="s">
        <v>49</v>
      </c>
      <c r="C120" s="25" t="s">
        <v>185</v>
      </c>
      <c r="D120" s="41">
        <v>14836000</v>
      </c>
      <c r="E120" s="41">
        <v>13949483.92</v>
      </c>
      <c r="F120" s="40">
        <v>886516.08</v>
      </c>
    </row>
    <row r="121" spans="1:6" ht="47.25">
      <c r="A121" s="43" t="s">
        <v>112</v>
      </c>
      <c r="B121" s="16" t="s">
        <v>49</v>
      </c>
      <c r="C121" s="25" t="s">
        <v>186</v>
      </c>
      <c r="D121" s="41">
        <v>8201300</v>
      </c>
      <c r="E121" s="41">
        <v>8198172.04</v>
      </c>
      <c r="F121" s="41">
        <v>3127.96</v>
      </c>
    </row>
    <row r="122" spans="1:6" ht="15.75">
      <c r="A122" s="225" t="s">
        <v>114</v>
      </c>
      <c r="B122" s="27" t="s">
        <v>49</v>
      </c>
      <c r="C122" s="28" t="s">
        <v>187</v>
      </c>
      <c r="D122" s="44">
        <v>8201300</v>
      </c>
      <c r="E122" s="44">
        <v>8198172.04</v>
      </c>
      <c r="F122" s="44">
        <v>3127.96</v>
      </c>
    </row>
    <row r="123" spans="1:6" ht="47.25">
      <c r="A123" s="226" t="s">
        <v>188</v>
      </c>
      <c r="B123" s="16" t="s">
        <v>49</v>
      </c>
      <c r="C123" s="25" t="s">
        <v>189</v>
      </c>
      <c r="D123" s="41">
        <v>1300</v>
      </c>
      <c r="E123" s="41">
        <v>1254.99</v>
      </c>
      <c r="F123" s="40">
        <v>45.01</v>
      </c>
    </row>
    <row r="124" spans="1:6" ht="15.75">
      <c r="A124" s="225" t="s">
        <v>190</v>
      </c>
      <c r="B124" s="27" t="s">
        <v>49</v>
      </c>
      <c r="C124" s="28" t="s">
        <v>191</v>
      </c>
      <c r="D124" s="44">
        <v>1300</v>
      </c>
      <c r="E124" s="44">
        <v>1254.99</v>
      </c>
      <c r="F124" s="44">
        <v>45.01</v>
      </c>
    </row>
    <row r="125" spans="1:6" ht="63">
      <c r="A125" s="224" t="s">
        <v>116</v>
      </c>
      <c r="B125" s="16" t="s">
        <v>49</v>
      </c>
      <c r="C125" s="25" t="s">
        <v>192</v>
      </c>
      <c r="D125" s="41">
        <v>2726800</v>
      </c>
      <c r="E125" s="41">
        <v>2441057.17</v>
      </c>
      <c r="F125" s="40">
        <v>285742.83</v>
      </c>
    </row>
    <row r="126" spans="1:6" ht="15.75">
      <c r="A126" s="225" t="s">
        <v>118</v>
      </c>
      <c r="B126" s="27" t="s">
        <v>49</v>
      </c>
      <c r="C126" s="28" t="s">
        <v>193</v>
      </c>
      <c r="D126" s="44">
        <v>2726800</v>
      </c>
      <c r="E126" s="44">
        <v>2441057.17</v>
      </c>
      <c r="F126" s="44">
        <v>285742.83</v>
      </c>
    </row>
    <row r="127" spans="1:6" ht="32.25" customHeight="1">
      <c r="A127" s="226" t="s">
        <v>137</v>
      </c>
      <c r="B127" s="16" t="s">
        <v>49</v>
      </c>
      <c r="C127" s="25" t="s">
        <v>194</v>
      </c>
      <c r="D127" s="41">
        <v>1437800</v>
      </c>
      <c r="E127" s="41">
        <v>1288585.48</v>
      </c>
      <c r="F127" s="40">
        <v>149214.52</v>
      </c>
    </row>
    <row r="128" spans="1:6" ht="15.75">
      <c r="A128" s="47" t="s">
        <v>139</v>
      </c>
      <c r="B128" s="27" t="s">
        <v>49</v>
      </c>
      <c r="C128" s="28" t="s">
        <v>195</v>
      </c>
      <c r="D128" s="44">
        <v>33000</v>
      </c>
      <c r="E128" s="44">
        <v>19619.56</v>
      </c>
      <c r="F128" s="44">
        <v>13380.44</v>
      </c>
    </row>
    <row r="129" spans="1:6" ht="15.75">
      <c r="A129" s="47" t="s">
        <v>143</v>
      </c>
      <c r="B129" s="27" t="s">
        <v>49</v>
      </c>
      <c r="C129" s="28" t="s">
        <v>196</v>
      </c>
      <c r="D129" s="44">
        <v>927100</v>
      </c>
      <c r="E129" s="44">
        <v>866185.92</v>
      </c>
      <c r="F129" s="45">
        <v>60914.08</v>
      </c>
    </row>
    <row r="130" spans="1:6" ht="15.75">
      <c r="A130" s="47" t="s">
        <v>175</v>
      </c>
      <c r="B130" s="27" t="s">
        <v>49</v>
      </c>
      <c r="C130" s="28" t="s">
        <v>424</v>
      </c>
      <c r="D130" s="44">
        <v>440100</v>
      </c>
      <c r="E130" s="44">
        <v>365230</v>
      </c>
      <c r="F130" s="44">
        <v>74870</v>
      </c>
    </row>
    <row r="131" spans="1:6" ht="15.75">
      <c r="A131" s="47" t="s">
        <v>155</v>
      </c>
      <c r="B131" s="27" t="s">
        <v>425</v>
      </c>
      <c r="C131" s="28" t="s">
        <v>426</v>
      </c>
      <c r="D131" s="44">
        <v>37600</v>
      </c>
      <c r="E131" s="44">
        <v>37550</v>
      </c>
      <c r="F131" s="44">
        <v>50</v>
      </c>
    </row>
    <row r="132" spans="1:6" ht="47.25">
      <c r="A132" s="224" t="s">
        <v>147</v>
      </c>
      <c r="B132" s="16" t="s">
        <v>49</v>
      </c>
      <c r="C132" s="25" t="s">
        <v>197</v>
      </c>
      <c r="D132" s="41">
        <v>2341800</v>
      </c>
      <c r="E132" s="41">
        <v>2002641.52</v>
      </c>
      <c r="F132" s="41">
        <v>339158.48</v>
      </c>
    </row>
    <row r="133" spans="1:6" ht="15.75">
      <c r="A133" s="47" t="s">
        <v>139</v>
      </c>
      <c r="B133" s="27" t="s">
        <v>49</v>
      </c>
      <c r="C133" s="28" t="s">
        <v>198</v>
      </c>
      <c r="D133" s="44">
        <v>71100</v>
      </c>
      <c r="E133" s="44">
        <v>37500</v>
      </c>
      <c r="F133" s="44">
        <v>33600</v>
      </c>
    </row>
    <row r="134" spans="1:6" ht="15.75">
      <c r="A134" s="47" t="s">
        <v>326</v>
      </c>
      <c r="B134" s="27" t="s">
        <v>49</v>
      </c>
      <c r="C134" s="28" t="s">
        <v>427</v>
      </c>
      <c r="D134" s="44">
        <v>27800</v>
      </c>
      <c r="E134" s="44">
        <v>28100</v>
      </c>
      <c r="F134" s="44">
        <v>-300</v>
      </c>
    </row>
    <row r="135" spans="1:6" ht="15.75">
      <c r="A135" s="47" t="s">
        <v>141</v>
      </c>
      <c r="B135" s="27" t="s">
        <v>49</v>
      </c>
      <c r="C135" s="28" t="s">
        <v>199</v>
      </c>
      <c r="D135" s="44">
        <v>164000</v>
      </c>
      <c r="E135" s="44">
        <v>132448</v>
      </c>
      <c r="F135" s="44">
        <v>31552</v>
      </c>
    </row>
    <row r="136" spans="1:6" ht="15.75">
      <c r="A136" s="47" t="s">
        <v>143</v>
      </c>
      <c r="B136" s="27" t="s">
        <v>49</v>
      </c>
      <c r="C136" s="28" t="s">
        <v>200</v>
      </c>
      <c r="D136" s="44">
        <v>330400</v>
      </c>
      <c r="E136" s="44">
        <v>241999.67</v>
      </c>
      <c r="F136" s="44">
        <v>88400.33</v>
      </c>
    </row>
    <row r="137" spans="1:6" ht="15.75">
      <c r="A137" s="47" t="s">
        <v>175</v>
      </c>
      <c r="B137" s="27" t="s">
        <v>49</v>
      </c>
      <c r="C137" s="28" t="s">
        <v>201</v>
      </c>
      <c r="D137" s="44">
        <v>987400</v>
      </c>
      <c r="E137" s="44">
        <v>890117</v>
      </c>
      <c r="F137" s="44">
        <v>97283</v>
      </c>
    </row>
    <row r="138" spans="1:6" ht="15.75">
      <c r="A138" s="47" t="s">
        <v>155</v>
      </c>
      <c r="B138" s="27" t="s">
        <v>49</v>
      </c>
      <c r="C138" s="28" t="s">
        <v>202</v>
      </c>
      <c r="D138" s="44">
        <v>761100</v>
      </c>
      <c r="E138" s="44">
        <v>672476.85</v>
      </c>
      <c r="F138" s="44">
        <v>88623.15</v>
      </c>
    </row>
    <row r="139" spans="1:6" ht="31.5">
      <c r="A139" s="42" t="s">
        <v>157</v>
      </c>
      <c r="B139" s="16" t="s">
        <v>49</v>
      </c>
      <c r="C139" s="25" t="s">
        <v>203</v>
      </c>
      <c r="D139" s="41">
        <v>120500</v>
      </c>
      <c r="E139" s="41">
        <v>11449.05</v>
      </c>
      <c r="F139" s="41">
        <v>109050.95</v>
      </c>
    </row>
    <row r="140" spans="1:6" ht="15.75">
      <c r="A140" s="229" t="s">
        <v>159</v>
      </c>
      <c r="B140" s="27" t="s">
        <v>49</v>
      </c>
      <c r="C140" s="28" t="s">
        <v>204</v>
      </c>
      <c r="D140" s="44">
        <v>120500</v>
      </c>
      <c r="E140" s="44">
        <v>11449.05</v>
      </c>
      <c r="F140" s="44">
        <v>109050.95</v>
      </c>
    </row>
    <row r="141" spans="1:6" ht="18" customHeight="1">
      <c r="A141" s="46" t="s">
        <v>205</v>
      </c>
      <c r="B141" s="16" t="s">
        <v>49</v>
      </c>
      <c r="C141" s="25" t="s">
        <v>206</v>
      </c>
      <c r="D141" s="41">
        <v>6200</v>
      </c>
      <c r="E141" s="41">
        <v>6125</v>
      </c>
      <c r="F141" s="40">
        <v>75</v>
      </c>
    </row>
    <row r="142" spans="1:6" ht="15.75">
      <c r="A142" s="47" t="s">
        <v>159</v>
      </c>
      <c r="B142" s="27" t="s">
        <v>49</v>
      </c>
      <c r="C142" s="28" t="s">
        <v>207</v>
      </c>
      <c r="D142" s="44">
        <v>6200</v>
      </c>
      <c r="E142" s="44">
        <v>6125</v>
      </c>
      <c r="F142" s="44">
        <v>75</v>
      </c>
    </row>
    <row r="143" spans="1:6" ht="15.75">
      <c r="A143" s="46" t="s">
        <v>161</v>
      </c>
      <c r="B143" s="16" t="s">
        <v>49</v>
      </c>
      <c r="C143" s="25" t="s">
        <v>428</v>
      </c>
      <c r="D143" s="41">
        <v>300</v>
      </c>
      <c r="E143" s="41">
        <v>198.67</v>
      </c>
      <c r="F143" s="40">
        <v>101.33</v>
      </c>
    </row>
    <row r="144" spans="1:6" ht="15.75">
      <c r="A144" s="47" t="s">
        <v>159</v>
      </c>
      <c r="B144" s="27" t="s">
        <v>49</v>
      </c>
      <c r="C144" s="28" t="s">
        <v>429</v>
      </c>
      <c r="D144" s="44">
        <v>300</v>
      </c>
      <c r="E144" s="44">
        <v>198.67</v>
      </c>
      <c r="F144" s="44">
        <v>101.33</v>
      </c>
    </row>
    <row r="145" spans="1:6" ht="61.5" customHeight="1">
      <c r="A145" s="230" t="s">
        <v>208</v>
      </c>
      <c r="B145" s="16" t="s">
        <v>49</v>
      </c>
      <c r="C145" s="25" t="s">
        <v>209</v>
      </c>
      <c r="D145" s="41">
        <v>6500</v>
      </c>
      <c r="E145" s="41">
        <v>6500</v>
      </c>
      <c r="F145" s="40">
        <v>0</v>
      </c>
    </row>
    <row r="146" spans="1:6" ht="47.25">
      <c r="A146" s="43" t="s">
        <v>147</v>
      </c>
      <c r="B146" s="16" t="s">
        <v>49</v>
      </c>
      <c r="C146" s="25" t="s">
        <v>210</v>
      </c>
      <c r="D146" s="41">
        <v>6500</v>
      </c>
      <c r="E146" s="41">
        <v>6500</v>
      </c>
      <c r="F146" s="40">
        <v>0</v>
      </c>
    </row>
    <row r="147" spans="1:6" ht="15.75">
      <c r="A147" s="231" t="s">
        <v>155</v>
      </c>
      <c r="B147" s="27" t="s">
        <v>49</v>
      </c>
      <c r="C147" s="28" t="s">
        <v>211</v>
      </c>
      <c r="D147" s="44">
        <v>6500</v>
      </c>
      <c r="E147" s="44">
        <v>6500</v>
      </c>
      <c r="F147" s="44">
        <v>0</v>
      </c>
    </row>
    <row r="148" spans="1:6" ht="15.75">
      <c r="A148" s="42" t="s">
        <v>212</v>
      </c>
      <c r="B148" s="16" t="s">
        <v>49</v>
      </c>
      <c r="C148" s="25" t="s">
        <v>213</v>
      </c>
      <c r="D148" s="41">
        <v>50000</v>
      </c>
      <c r="E148" s="41">
        <v>0</v>
      </c>
      <c r="F148" s="40">
        <v>50000</v>
      </c>
    </row>
    <row r="149" spans="1:6" ht="15.75">
      <c r="A149" s="13" t="s">
        <v>214</v>
      </c>
      <c r="B149" s="16" t="s">
        <v>49</v>
      </c>
      <c r="C149" s="25" t="s">
        <v>215</v>
      </c>
      <c r="D149" s="41">
        <v>50000</v>
      </c>
      <c r="E149" s="41">
        <v>0</v>
      </c>
      <c r="F149" s="40">
        <v>50000</v>
      </c>
    </row>
    <row r="150" spans="1:6" ht="15.75">
      <c r="A150" s="26" t="s">
        <v>159</v>
      </c>
      <c r="B150" s="27" t="s">
        <v>49</v>
      </c>
      <c r="C150" s="28" t="s">
        <v>216</v>
      </c>
      <c r="D150" s="44">
        <v>50000</v>
      </c>
      <c r="E150" s="44">
        <v>0</v>
      </c>
      <c r="F150" s="45">
        <v>50000</v>
      </c>
    </row>
    <row r="151" spans="1:6" ht="15.75">
      <c r="A151" s="42" t="s">
        <v>217</v>
      </c>
      <c r="B151" s="16" t="s">
        <v>49</v>
      </c>
      <c r="C151" s="25" t="s">
        <v>218</v>
      </c>
      <c r="D151" s="41">
        <v>10483100</v>
      </c>
      <c r="E151" s="41">
        <v>10316397.31</v>
      </c>
      <c r="F151" s="41">
        <v>166702.69</v>
      </c>
    </row>
    <row r="152" spans="1:6" ht="31.5">
      <c r="A152" s="226" t="s">
        <v>430</v>
      </c>
      <c r="B152" s="16" t="s">
        <v>49</v>
      </c>
      <c r="C152" s="25" t="s">
        <v>219</v>
      </c>
      <c r="D152" s="41">
        <v>298000</v>
      </c>
      <c r="E152" s="41">
        <v>297000</v>
      </c>
      <c r="F152" s="40">
        <v>1000</v>
      </c>
    </row>
    <row r="153" spans="1:6" ht="47.25">
      <c r="A153" s="224" t="s">
        <v>147</v>
      </c>
      <c r="B153" s="16" t="s">
        <v>49</v>
      </c>
      <c r="C153" s="25" t="s">
        <v>220</v>
      </c>
      <c r="D153" s="41">
        <v>298000</v>
      </c>
      <c r="E153" s="41">
        <v>297000</v>
      </c>
      <c r="F153" s="41">
        <v>1000</v>
      </c>
    </row>
    <row r="154" spans="1:6" ht="15.75">
      <c r="A154" s="225" t="s">
        <v>143</v>
      </c>
      <c r="B154" s="27" t="s">
        <v>49</v>
      </c>
      <c r="C154" s="28" t="s">
        <v>221</v>
      </c>
      <c r="D154" s="44">
        <v>298000</v>
      </c>
      <c r="E154" s="44">
        <v>297000</v>
      </c>
      <c r="F154" s="45">
        <v>1000</v>
      </c>
    </row>
    <row r="155" spans="1:6" ht="63">
      <c r="A155" s="42" t="s">
        <v>431</v>
      </c>
      <c r="B155" s="16" t="s">
        <v>49</v>
      </c>
      <c r="C155" s="25" t="s">
        <v>223</v>
      </c>
      <c r="D155" s="41">
        <v>9916100</v>
      </c>
      <c r="E155" s="41">
        <v>9833712.31</v>
      </c>
      <c r="F155" s="41">
        <v>82387.69</v>
      </c>
    </row>
    <row r="156" spans="1:6" ht="31.5">
      <c r="A156" s="46" t="s">
        <v>124</v>
      </c>
      <c r="B156" s="16" t="s">
        <v>49</v>
      </c>
      <c r="C156" s="25" t="s">
        <v>224</v>
      </c>
      <c r="D156" s="41">
        <v>7407500</v>
      </c>
      <c r="E156" s="41">
        <v>7393086.67</v>
      </c>
      <c r="F156" s="40">
        <v>14413.33</v>
      </c>
    </row>
    <row r="157" spans="1:6" ht="15.75">
      <c r="A157" s="225" t="s">
        <v>114</v>
      </c>
      <c r="B157" s="27" t="s">
        <v>49</v>
      </c>
      <c r="C157" s="28" t="s">
        <v>225</v>
      </c>
      <c r="D157" s="44">
        <v>7407500</v>
      </c>
      <c r="E157" s="44">
        <v>7393086.67</v>
      </c>
      <c r="F157" s="44">
        <v>14413.33</v>
      </c>
    </row>
    <row r="158" spans="1:6" ht="63">
      <c r="A158" s="226" t="s">
        <v>226</v>
      </c>
      <c r="B158" s="16"/>
      <c r="C158" s="25" t="s">
        <v>227</v>
      </c>
      <c r="D158" s="41">
        <v>2237200</v>
      </c>
      <c r="E158" s="41">
        <v>2213010.63</v>
      </c>
      <c r="F158" s="40">
        <v>24189.37</v>
      </c>
    </row>
    <row r="159" spans="1:6" ht="15.75">
      <c r="A159" s="225" t="s">
        <v>118</v>
      </c>
      <c r="B159" s="27" t="s">
        <v>49</v>
      </c>
      <c r="C159" s="28" t="s">
        <v>228</v>
      </c>
      <c r="D159" s="44">
        <v>2237200</v>
      </c>
      <c r="E159" s="44">
        <v>2213010.63</v>
      </c>
      <c r="F159" s="45">
        <v>24189.37</v>
      </c>
    </row>
    <row r="160" spans="1:6" ht="30.75" customHeight="1">
      <c r="A160" s="226" t="s">
        <v>137</v>
      </c>
      <c r="B160" s="16" t="s">
        <v>49</v>
      </c>
      <c r="C160" s="25" t="s">
        <v>229</v>
      </c>
      <c r="D160" s="41">
        <v>4300</v>
      </c>
      <c r="E160" s="41">
        <v>4300</v>
      </c>
      <c r="F160" s="41">
        <v>0</v>
      </c>
    </row>
    <row r="161" spans="1:6" ht="15.75">
      <c r="A161" s="229" t="s">
        <v>143</v>
      </c>
      <c r="B161" s="27" t="s">
        <v>49</v>
      </c>
      <c r="C161" s="28" t="s">
        <v>230</v>
      </c>
      <c r="D161" s="44">
        <v>4300</v>
      </c>
      <c r="E161" s="44">
        <v>4300</v>
      </c>
      <c r="F161" s="45">
        <v>0</v>
      </c>
    </row>
    <row r="162" spans="1:6" ht="47.25">
      <c r="A162" s="224" t="s">
        <v>147</v>
      </c>
      <c r="B162" s="16" t="s">
        <v>49</v>
      </c>
      <c r="C162" s="16" t="s">
        <v>231</v>
      </c>
      <c r="D162" s="40">
        <v>267000</v>
      </c>
      <c r="E162" s="40">
        <v>223315</v>
      </c>
      <c r="F162" s="40">
        <v>43685</v>
      </c>
    </row>
    <row r="163" spans="1:6" ht="15.75">
      <c r="A163" s="50" t="s">
        <v>326</v>
      </c>
      <c r="B163" s="27" t="s">
        <v>49</v>
      </c>
      <c r="C163" s="27" t="s">
        <v>432</v>
      </c>
      <c r="D163" s="45">
        <v>8500</v>
      </c>
      <c r="E163" s="45">
        <v>8500</v>
      </c>
      <c r="F163" s="45">
        <v>0</v>
      </c>
    </row>
    <row r="164" spans="1:6" ht="15.75">
      <c r="A164" s="229" t="s">
        <v>143</v>
      </c>
      <c r="B164" s="27" t="s">
        <v>49</v>
      </c>
      <c r="C164" s="27" t="s">
        <v>232</v>
      </c>
      <c r="D164" s="44">
        <v>83700</v>
      </c>
      <c r="E164" s="44">
        <v>40100</v>
      </c>
      <c r="F164" s="44">
        <v>43600</v>
      </c>
    </row>
    <row r="165" spans="1:6" ht="15.75">
      <c r="A165" s="229" t="s">
        <v>155</v>
      </c>
      <c r="B165" s="27" t="s">
        <v>49</v>
      </c>
      <c r="C165" s="27" t="s">
        <v>233</v>
      </c>
      <c r="D165" s="45">
        <v>174800</v>
      </c>
      <c r="E165" s="45">
        <v>174715</v>
      </c>
      <c r="F165" s="45">
        <v>85</v>
      </c>
    </row>
    <row r="166" spans="1:6" ht="15.75">
      <c r="A166" s="47" t="s">
        <v>161</v>
      </c>
      <c r="B166" s="16" t="s">
        <v>49</v>
      </c>
      <c r="C166" s="16" t="s">
        <v>433</v>
      </c>
      <c r="D166" s="40">
        <v>100</v>
      </c>
      <c r="E166" s="40">
        <v>0.01</v>
      </c>
      <c r="F166" s="40">
        <v>99.99</v>
      </c>
    </row>
    <row r="167" spans="1:6" ht="15.75">
      <c r="A167" s="47" t="s">
        <v>159</v>
      </c>
      <c r="B167" s="27" t="s">
        <v>49</v>
      </c>
      <c r="C167" s="27" t="s">
        <v>434</v>
      </c>
      <c r="D167" s="44">
        <v>100</v>
      </c>
      <c r="E167" s="44">
        <v>0.01</v>
      </c>
      <c r="F167" s="44">
        <v>99.99</v>
      </c>
    </row>
    <row r="168" spans="1:6" ht="15.75">
      <c r="A168" s="46" t="s">
        <v>435</v>
      </c>
      <c r="B168" s="16" t="s">
        <v>49</v>
      </c>
      <c r="C168" s="25" t="s">
        <v>409</v>
      </c>
      <c r="D168" s="41">
        <v>167000</v>
      </c>
      <c r="E168" s="41">
        <v>85335</v>
      </c>
      <c r="F168" s="40">
        <v>81665</v>
      </c>
    </row>
    <row r="169" spans="1:6" ht="47.25">
      <c r="A169" s="46" t="s">
        <v>147</v>
      </c>
      <c r="B169" s="16" t="s">
        <v>49</v>
      </c>
      <c r="C169" s="25" t="s">
        <v>410</v>
      </c>
      <c r="D169" s="41">
        <v>167000</v>
      </c>
      <c r="E169" s="41">
        <v>85335</v>
      </c>
      <c r="F169" s="40">
        <v>81665</v>
      </c>
    </row>
    <row r="170" spans="1:6" ht="15.75">
      <c r="A170" s="47" t="s">
        <v>143</v>
      </c>
      <c r="B170" s="27" t="s">
        <v>49</v>
      </c>
      <c r="C170" s="28" t="s">
        <v>411</v>
      </c>
      <c r="D170" s="44">
        <v>117000</v>
      </c>
      <c r="E170" s="44">
        <v>65290</v>
      </c>
      <c r="F170" s="44">
        <v>51710</v>
      </c>
    </row>
    <row r="171" spans="1:6" ht="15.75">
      <c r="A171" s="47" t="s">
        <v>143</v>
      </c>
      <c r="B171" s="27" t="s">
        <v>110</v>
      </c>
      <c r="C171" s="28" t="s">
        <v>411</v>
      </c>
      <c r="D171" s="44">
        <v>50000</v>
      </c>
      <c r="E171" s="44">
        <v>20045</v>
      </c>
      <c r="F171" s="45">
        <v>29955</v>
      </c>
    </row>
    <row r="172" spans="1:6" ht="46.5" customHeight="1">
      <c r="A172" s="46" t="s">
        <v>234</v>
      </c>
      <c r="B172" s="16" t="s">
        <v>110</v>
      </c>
      <c r="C172" s="25" t="s">
        <v>235</v>
      </c>
      <c r="D172" s="41">
        <v>72000</v>
      </c>
      <c r="E172" s="41">
        <v>72000</v>
      </c>
      <c r="F172" s="41">
        <v>0</v>
      </c>
    </row>
    <row r="173" spans="1:6" ht="15.75">
      <c r="A173" s="47" t="s">
        <v>205</v>
      </c>
      <c r="B173" s="16" t="s">
        <v>110</v>
      </c>
      <c r="C173" s="25" t="s">
        <v>236</v>
      </c>
      <c r="D173" s="41">
        <v>72000</v>
      </c>
      <c r="E173" s="41">
        <v>72000</v>
      </c>
      <c r="F173" s="41">
        <v>0</v>
      </c>
    </row>
    <row r="174" spans="1:6" ht="15.75">
      <c r="A174" s="47" t="s">
        <v>159</v>
      </c>
      <c r="B174" s="27" t="s">
        <v>110</v>
      </c>
      <c r="C174" s="28" t="s">
        <v>237</v>
      </c>
      <c r="D174" s="44">
        <v>72000</v>
      </c>
      <c r="E174" s="44">
        <v>72000</v>
      </c>
      <c r="F174" s="44">
        <v>0</v>
      </c>
    </row>
    <row r="175" spans="1:6" ht="144" customHeight="1">
      <c r="A175" s="149" t="s">
        <v>436</v>
      </c>
      <c r="B175" s="16" t="s">
        <v>49</v>
      </c>
      <c r="C175" s="25" t="s">
        <v>238</v>
      </c>
      <c r="D175" s="41">
        <v>30000</v>
      </c>
      <c r="E175" s="41">
        <v>28350</v>
      </c>
      <c r="F175" s="41">
        <v>1650</v>
      </c>
    </row>
    <row r="176" spans="1:6" ht="47.25">
      <c r="A176" s="224" t="s">
        <v>147</v>
      </c>
      <c r="B176" s="16" t="s">
        <v>49</v>
      </c>
      <c r="C176" s="25" t="s">
        <v>239</v>
      </c>
      <c r="D176" s="41">
        <v>30000</v>
      </c>
      <c r="E176" s="41">
        <v>28350</v>
      </c>
      <c r="F176" s="41">
        <v>1650</v>
      </c>
    </row>
    <row r="177" spans="1:6" ht="15.75">
      <c r="A177" s="229" t="s">
        <v>143</v>
      </c>
      <c r="B177" s="27" t="s">
        <v>49</v>
      </c>
      <c r="C177" s="28" t="s">
        <v>240</v>
      </c>
      <c r="D177" s="44">
        <v>10400</v>
      </c>
      <c r="E177" s="44">
        <v>10350</v>
      </c>
      <c r="F177" s="44">
        <v>50</v>
      </c>
    </row>
    <row r="178" spans="1:6" ht="15.75">
      <c r="A178" s="229" t="s">
        <v>159</v>
      </c>
      <c r="B178" s="27" t="s">
        <v>49</v>
      </c>
      <c r="C178" s="28" t="s">
        <v>437</v>
      </c>
      <c r="D178" s="44">
        <v>19600</v>
      </c>
      <c r="E178" s="44">
        <v>18000</v>
      </c>
      <c r="F178" s="44">
        <v>1600</v>
      </c>
    </row>
    <row r="179" spans="1:6" ht="31.5">
      <c r="A179" s="13" t="s">
        <v>241</v>
      </c>
      <c r="B179" s="16" t="s">
        <v>49</v>
      </c>
      <c r="C179" s="25" t="s">
        <v>242</v>
      </c>
      <c r="D179" s="41">
        <v>51300</v>
      </c>
      <c r="E179" s="41">
        <v>51280</v>
      </c>
      <c r="F179" s="40">
        <v>20</v>
      </c>
    </row>
    <row r="180" spans="1:6" ht="47.25">
      <c r="A180" s="48" t="s">
        <v>243</v>
      </c>
      <c r="B180" s="16" t="s">
        <v>49</v>
      </c>
      <c r="C180" s="25" t="s">
        <v>244</v>
      </c>
      <c r="D180" s="41">
        <v>51300</v>
      </c>
      <c r="E180" s="41">
        <v>51280</v>
      </c>
      <c r="F180" s="41">
        <v>20</v>
      </c>
    </row>
    <row r="181" spans="1:6" ht="141.75">
      <c r="A181" s="232" t="s">
        <v>245</v>
      </c>
      <c r="B181" s="16" t="s">
        <v>49</v>
      </c>
      <c r="C181" s="25" t="s">
        <v>246</v>
      </c>
      <c r="D181" s="41">
        <v>51300</v>
      </c>
      <c r="E181" s="41">
        <v>51280</v>
      </c>
      <c r="F181" s="40">
        <v>20</v>
      </c>
    </row>
    <row r="182" spans="1:6" ht="47.25">
      <c r="A182" s="232" t="s">
        <v>147</v>
      </c>
      <c r="B182" s="16" t="s">
        <v>49</v>
      </c>
      <c r="C182" s="25" t="s">
        <v>247</v>
      </c>
      <c r="D182" s="41">
        <v>51300</v>
      </c>
      <c r="E182" s="41">
        <v>51280</v>
      </c>
      <c r="F182" s="41">
        <v>20</v>
      </c>
    </row>
    <row r="183" spans="1:6" ht="15.75">
      <c r="A183" s="233" t="s">
        <v>143</v>
      </c>
      <c r="B183" s="27" t="s">
        <v>49</v>
      </c>
      <c r="C183" s="27" t="s">
        <v>248</v>
      </c>
      <c r="D183" s="45">
        <v>8600</v>
      </c>
      <c r="E183" s="45">
        <v>8600</v>
      </c>
      <c r="F183" s="45">
        <v>0</v>
      </c>
    </row>
    <row r="184" spans="1:6" ht="15.75">
      <c r="A184" s="233" t="s">
        <v>155</v>
      </c>
      <c r="B184" s="27" t="s">
        <v>49</v>
      </c>
      <c r="C184" s="27" t="s">
        <v>249</v>
      </c>
      <c r="D184" s="44">
        <v>42700</v>
      </c>
      <c r="E184" s="44">
        <v>42680</v>
      </c>
      <c r="F184" s="44">
        <v>20</v>
      </c>
    </row>
    <row r="185" spans="1:6" ht="15.75">
      <c r="A185" s="42" t="s">
        <v>250</v>
      </c>
      <c r="B185" s="16" t="s">
        <v>49</v>
      </c>
      <c r="C185" s="16" t="s">
        <v>251</v>
      </c>
      <c r="D185" s="41">
        <v>18300</v>
      </c>
      <c r="E185" s="41">
        <v>18225</v>
      </c>
      <c r="F185" s="41">
        <v>75</v>
      </c>
    </row>
    <row r="186" spans="1:6" ht="31.5">
      <c r="A186" s="224" t="s">
        <v>252</v>
      </c>
      <c r="B186" s="16" t="s">
        <v>49</v>
      </c>
      <c r="C186" s="25" t="s">
        <v>253</v>
      </c>
      <c r="D186" s="41">
        <v>18300</v>
      </c>
      <c r="E186" s="41">
        <v>18225</v>
      </c>
      <c r="F186" s="40">
        <v>75</v>
      </c>
    </row>
    <row r="187" spans="1:6" ht="78.75">
      <c r="A187" s="224" t="s">
        <v>254</v>
      </c>
      <c r="B187" s="16" t="s">
        <v>49</v>
      </c>
      <c r="C187" s="25" t="s">
        <v>255</v>
      </c>
      <c r="D187" s="41">
        <v>18300</v>
      </c>
      <c r="E187" s="41">
        <v>18225</v>
      </c>
      <c r="F187" s="40">
        <v>75</v>
      </c>
    </row>
    <row r="188" spans="1:6" ht="47.25">
      <c r="A188" s="224" t="s">
        <v>147</v>
      </c>
      <c r="B188" s="16" t="s">
        <v>49</v>
      </c>
      <c r="C188" s="25" t="s">
        <v>256</v>
      </c>
      <c r="D188" s="41">
        <v>18300</v>
      </c>
      <c r="E188" s="41">
        <v>18225</v>
      </c>
      <c r="F188" s="41">
        <v>75</v>
      </c>
    </row>
    <row r="189" spans="1:6" ht="15.75">
      <c r="A189" s="50" t="s">
        <v>143</v>
      </c>
      <c r="B189" s="27" t="s">
        <v>49</v>
      </c>
      <c r="C189" s="28" t="s">
        <v>257</v>
      </c>
      <c r="D189" s="44">
        <v>9000</v>
      </c>
      <c r="E189" s="44">
        <v>9000</v>
      </c>
      <c r="F189" s="45">
        <v>0</v>
      </c>
    </row>
    <row r="190" spans="1:6" ht="15.75">
      <c r="A190" s="50" t="s">
        <v>159</v>
      </c>
      <c r="B190" s="27" t="s">
        <v>49</v>
      </c>
      <c r="C190" s="28" t="s">
        <v>258</v>
      </c>
      <c r="D190" s="44">
        <v>9300</v>
      </c>
      <c r="E190" s="44">
        <v>9225</v>
      </c>
      <c r="F190" s="45">
        <v>75</v>
      </c>
    </row>
    <row r="191" spans="1:6" ht="15.75">
      <c r="A191" s="224" t="s">
        <v>259</v>
      </c>
      <c r="B191" s="16" t="s">
        <v>49</v>
      </c>
      <c r="C191" s="25" t="s">
        <v>260</v>
      </c>
      <c r="D191" s="41">
        <v>30943500</v>
      </c>
      <c r="E191" s="41">
        <v>30409006.59</v>
      </c>
      <c r="F191" s="41">
        <v>534493.41</v>
      </c>
    </row>
    <row r="192" spans="1:6" ht="15.75">
      <c r="A192" s="224" t="s">
        <v>261</v>
      </c>
      <c r="B192" s="16" t="s">
        <v>49</v>
      </c>
      <c r="C192" s="25" t="s">
        <v>262</v>
      </c>
      <c r="D192" s="41">
        <v>30943500</v>
      </c>
      <c r="E192" s="41">
        <v>30409006.59</v>
      </c>
      <c r="F192" s="41">
        <v>534493.41</v>
      </c>
    </row>
    <row r="193" spans="1:6" ht="31.5">
      <c r="A193" s="46" t="s">
        <v>263</v>
      </c>
      <c r="B193" s="16" t="s">
        <v>49</v>
      </c>
      <c r="C193" s="25" t="s">
        <v>264</v>
      </c>
      <c r="D193" s="41">
        <v>125400</v>
      </c>
      <c r="E193" s="41">
        <v>125400</v>
      </c>
      <c r="F193" s="40">
        <v>0</v>
      </c>
    </row>
    <row r="194" spans="1:6" ht="47.25">
      <c r="A194" s="224" t="s">
        <v>147</v>
      </c>
      <c r="B194" s="16" t="s">
        <v>49</v>
      </c>
      <c r="C194" s="25" t="s">
        <v>265</v>
      </c>
      <c r="D194" s="41">
        <v>125400</v>
      </c>
      <c r="E194" s="41">
        <v>125400</v>
      </c>
      <c r="F194" s="40">
        <v>0</v>
      </c>
    </row>
    <row r="195" spans="1:6" ht="15.75">
      <c r="A195" s="50" t="s">
        <v>141</v>
      </c>
      <c r="B195" s="27" t="s">
        <v>49</v>
      </c>
      <c r="C195" s="28" t="s">
        <v>266</v>
      </c>
      <c r="D195" s="44">
        <v>2200</v>
      </c>
      <c r="E195" s="44">
        <v>2200</v>
      </c>
      <c r="F195" s="44">
        <v>0</v>
      </c>
    </row>
    <row r="196" spans="1:6" ht="15.75">
      <c r="A196" s="50" t="s">
        <v>143</v>
      </c>
      <c r="B196" s="27" t="s">
        <v>49</v>
      </c>
      <c r="C196" s="28" t="s">
        <v>267</v>
      </c>
      <c r="D196" s="44">
        <v>12200</v>
      </c>
      <c r="E196" s="44">
        <v>12200</v>
      </c>
      <c r="F196" s="45">
        <v>0</v>
      </c>
    </row>
    <row r="197" spans="1:6" ht="15.75">
      <c r="A197" s="50" t="s">
        <v>175</v>
      </c>
      <c r="B197" s="27" t="s">
        <v>49</v>
      </c>
      <c r="C197" s="28" t="s">
        <v>268</v>
      </c>
      <c r="D197" s="44">
        <v>110900</v>
      </c>
      <c r="E197" s="44">
        <v>110900</v>
      </c>
      <c r="F197" s="45">
        <v>0</v>
      </c>
    </row>
    <row r="198" spans="1:6" ht="15.75">
      <c r="A198" s="47" t="s">
        <v>155</v>
      </c>
      <c r="B198" s="27" t="s">
        <v>49</v>
      </c>
      <c r="C198" s="28" t="s">
        <v>269</v>
      </c>
      <c r="D198" s="44">
        <v>100</v>
      </c>
      <c r="E198" s="44">
        <v>100</v>
      </c>
      <c r="F198" s="45">
        <v>0</v>
      </c>
    </row>
    <row r="199" spans="1:6" ht="63">
      <c r="A199" s="46" t="s">
        <v>270</v>
      </c>
      <c r="B199" s="16" t="s">
        <v>49</v>
      </c>
      <c r="C199" s="25" t="s">
        <v>271</v>
      </c>
      <c r="D199" s="41">
        <v>81700</v>
      </c>
      <c r="E199" s="41">
        <v>81700</v>
      </c>
      <c r="F199" s="40">
        <v>0</v>
      </c>
    </row>
    <row r="200" spans="1:6" ht="31.5">
      <c r="A200" s="224" t="s">
        <v>272</v>
      </c>
      <c r="B200" s="16" t="s">
        <v>49</v>
      </c>
      <c r="C200" s="25" t="s">
        <v>273</v>
      </c>
      <c r="D200" s="41">
        <v>81700</v>
      </c>
      <c r="E200" s="41">
        <v>81700</v>
      </c>
      <c r="F200" s="41">
        <v>0</v>
      </c>
    </row>
    <row r="201" spans="1:6" ht="15.75">
      <c r="A201" s="50" t="s">
        <v>143</v>
      </c>
      <c r="B201" s="27" t="s">
        <v>49</v>
      </c>
      <c r="C201" s="28" t="s">
        <v>274</v>
      </c>
      <c r="D201" s="44">
        <v>17400</v>
      </c>
      <c r="E201" s="44">
        <v>17400</v>
      </c>
      <c r="F201" s="44">
        <v>0</v>
      </c>
    </row>
    <row r="202" spans="1:6" ht="15.75">
      <c r="A202" s="47" t="s">
        <v>175</v>
      </c>
      <c r="B202" s="27" t="s">
        <v>49</v>
      </c>
      <c r="C202" s="28" t="s">
        <v>275</v>
      </c>
      <c r="D202" s="44">
        <v>64300</v>
      </c>
      <c r="E202" s="44">
        <v>64300</v>
      </c>
      <c r="F202" s="44">
        <v>0</v>
      </c>
    </row>
    <row r="203" spans="1:6" ht="31.5">
      <c r="A203" s="46" t="s">
        <v>276</v>
      </c>
      <c r="B203" s="16" t="s">
        <v>49</v>
      </c>
      <c r="C203" s="25" t="s">
        <v>277</v>
      </c>
      <c r="D203" s="41">
        <v>0</v>
      </c>
      <c r="E203" s="41">
        <v>0</v>
      </c>
      <c r="F203" s="40">
        <v>0</v>
      </c>
    </row>
    <row r="204" spans="1:6" ht="47.25">
      <c r="A204" s="46" t="s">
        <v>278</v>
      </c>
      <c r="B204" s="17" t="s">
        <v>49</v>
      </c>
      <c r="C204" s="25" t="s">
        <v>279</v>
      </c>
      <c r="D204" s="41">
        <v>2047000</v>
      </c>
      <c r="E204" s="41">
        <v>2040768</v>
      </c>
      <c r="F204" s="40">
        <v>6232</v>
      </c>
    </row>
    <row r="205" spans="1:6" ht="47.25">
      <c r="A205" s="46" t="s">
        <v>147</v>
      </c>
      <c r="B205" s="53" t="s">
        <v>49</v>
      </c>
      <c r="C205" s="25" t="s">
        <v>280</v>
      </c>
      <c r="D205" s="41">
        <v>2047000</v>
      </c>
      <c r="E205" s="41">
        <v>2040768</v>
      </c>
      <c r="F205" s="40">
        <v>6232</v>
      </c>
    </row>
    <row r="206" spans="1:6" ht="15.75">
      <c r="A206" s="50" t="s">
        <v>141</v>
      </c>
      <c r="B206" s="234" t="s">
        <v>49</v>
      </c>
      <c r="C206" s="28" t="s">
        <v>412</v>
      </c>
      <c r="D206" s="44">
        <v>100000</v>
      </c>
      <c r="E206" s="44">
        <v>100000</v>
      </c>
      <c r="F206" s="45">
        <v>0</v>
      </c>
    </row>
    <row r="207" spans="1:6" ht="15.75">
      <c r="A207" s="47" t="s">
        <v>143</v>
      </c>
      <c r="B207" s="18" t="s">
        <v>49</v>
      </c>
      <c r="C207" s="28" t="s">
        <v>281</v>
      </c>
      <c r="D207" s="44">
        <v>1197000</v>
      </c>
      <c r="E207" s="44">
        <v>1197000</v>
      </c>
      <c r="F207" s="44">
        <v>0</v>
      </c>
    </row>
    <row r="208" spans="1:6" ht="15.75">
      <c r="A208" s="47" t="s">
        <v>155</v>
      </c>
      <c r="B208" s="18" t="s">
        <v>49</v>
      </c>
      <c r="C208" s="28" t="s">
        <v>282</v>
      </c>
      <c r="D208" s="44">
        <v>750000</v>
      </c>
      <c r="E208" s="44">
        <v>743768</v>
      </c>
      <c r="F208" s="44">
        <v>6232</v>
      </c>
    </row>
    <row r="209" spans="1:6" ht="31.5">
      <c r="A209" s="46" t="s">
        <v>283</v>
      </c>
      <c r="B209" s="17" t="s">
        <v>49</v>
      </c>
      <c r="C209" s="25" t="s">
        <v>438</v>
      </c>
      <c r="D209" s="41">
        <v>42500</v>
      </c>
      <c r="E209" s="41">
        <v>42500</v>
      </c>
      <c r="F209" s="40">
        <v>0</v>
      </c>
    </row>
    <row r="210" spans="1:6" ht="31.5">
      <c r="A210" s="46" t="s">
        <v>272</v>
      </c>
      <c r="B210" s="17" t="s">
        <v>49</v>
      </c>
      <c r="C210" s="25" t="s">
        <v>439</v>
      </c>
      <c r="D210" s="41">
        <v>42500</v>
      </c>
      <c r="E210" s="41">
        <v>42500</v>
      </c>
      <c r="F210" s="40">
        <v>0</v>
      </c>
    </row>
    <row r="211" spans="1:6" ht="15.75">
      <c r="A211" s="47" t="s">
        <v>143</v>
      </c>
      <c r="B211" s="18" t="s">
        <v>49</v>
      </c>
      <c r="C211" s="28" t="s">
        <v>440</v>
      </c>
      <c r="D211" s="44">
        <v>36600</v>
      </c>
      <c r="E211" s="44">
        <v>36600</v>
      </c>
      <c r="F211" s="45">
        <v>0</v>
      </c>
    </row>
    <row r="212" spans="1:6" ht="15.75">
      <c r="A212" s="47" t="s">
        <v>175</v>
      </c>
      <c r="B212" s="18" t="s">
        <v>49</v>
      </c>
      <c r="C212" s="28" t="s">
        <v>441</v>
      </c>
      <c r="D212" s="44">
        <v>5900</v>
      </c>
      <c r="E212" s="44">
        <v>5900</v>
      </c>
      <c r="F212" s="45">
        <v>0</v>
      </c>
    </row>
    <row r="213" spans="1:6" ht="63.75" customHeight="1">
      <c r="A213" s="46" t="s">
        <v>284</v>
      </c>
      <c r="B213" s="17" t="s">
        <v>49</v>
      </c>
      <c r="C213" s="25" t="s">
        <v>442</v>
      </c>
      <c r="D213" s="41">
        <v>39300</v>
      </c>
      <c r="E213" s="41">
        <v>39271.76</v>
      </c>
      <c r="F213" s="41">
        <v>28.24</v>
      </c>
    </row>
    <row r="214" spans="1:6" ht="47.25">
      <c r="A214" s="46" t="s">
        <v>147</v>
      </c>
      <c r="B214" s="17" t="s">
        <v>49</v>
      </c>
      <c r="C214" s="25" t="s">
        <v>443</v>
      </c>
      <c r="D214" s="41">
        <v>39300</v>
      </c>
      <c r="E214" s="41">
        <v>39271.76</v>
      </c>
      <c r="F214" s="41">
        <v>28.24</v>
      </c>
    </row>
    <row r="215" spans="1:6" ht="15.75">
      <c r="A215" s="47" t="s">
        <v>143</v>
      </c>
      <c r="B215" s="18" t="s">
        <v>49</v>
      </c>
      <c r="C215" s="28" t="s">
        <v>444</v>
      </c>
      <c r="D215" s="44">
        <v>39300</v>
      </c>
      <c r="E215" s="44">
        <v>39271.76</v>
      </c>
      <c r="F215" s="45">
        <v>28.24</v>
      </c>
    </row>
    <row r="216" spans="1:6" ht="47.25">
      <c r="A216" s="46" t="s">
        <v>285</v>
      </c>
      <c r="B216" s="17" t="s">
        <v>49</v>
      </c>
      <c r="C216" s="25" t="s">
        <v>445</v>
      </c>
      <c r="D216" s="41">
        <v>3644900</v>
      </c>
      <c r="E216" s="41">
        <v>3644760.1</v>
      </c>
      <c r="F216" s="40">
        <v>139.9</v>
      </c>
    </row>
    <row r="217" spans="1:6" ht="47.25">
      <c r="A217" s="46" t="s">
        <v>147</v>
      </c>
      <c r="B217" s="17" t="s">
        <v>49</v>
      </c>
      <c r="C217" s="25" t="s">
        <v>446</v>
      </c>
      <c r="D217" s="41">
        <v>3644900</v>
      </c>
      <c r="E217" s="41">
        <v>3644760.1</v>
      </c>
      <c r="F217" s="41">
        <v>139.9</v>
      </c>
    </row>
    <row r="218" spans="1:6" ht="15.75">
      <c r="A218" s="47" t="s">
        <v>326</v>
      </c>
      <c r="B218" s="18"/>
      <c r="C218" s="28" t="s">
        <v>447</v>
      </c>
      <c r="D218" s="44">
        <v>5000</v>
      </c>
      <c r="E218" s="44">
        <v>10000</v>
      </c>
      <c r="F218" s="44">
        <v>-5000</v>
      </c>
    </row>
    <row r="219" spans="1:6" ht="15.75">
      <c r="A219" s="47" t="s">
        <v>143</v>
      </c>
      <c r="B219" s="18" t="s">
        <v>49</v>
      </c>
      <c r="C219" s="28" t="s">
        <v>448</v>
      </c>
      <c r="D219" s="44">
        <v>2504200</v>
      </c>
      <c r="E219" s="44">
        <v>2499082.08</v>
      </c>
      <c r="F219" s="45">
        <v>5117.92</v>
      </c>
    </row>
    <row r="220" spans="1:6" ht="15.75">
      <c r="A220" s="47" t="s">
        <v>175</v>
      </c>
      <c r="B220" s="18" t="s">
        <v>49</v>
      </c>
      <c r="C220" s="28" t="s">
        <v>449</v>
      </c>
      <c r="D220" s="44">
        <v>1135700</v>
      </c>
      <c r="E220" s="44">
        <v>1135678.02</v>
      </c>
      <c r="F220" s="45">
        <v>21.98</v>
      </c>
    </row>
    <row r="221" spans="1:6" ht="31.5">
      <c r="A221" s="224" t="s">
        <v>450</v>
      </c>
      <c r="B221" s="17" t="s">
        <v>49</v>
      </c>
      <c r="C221" s="25" t="s">
        <v>287</v>
      </c>
      <c r="D221" s="41">
        <v>4962700</v>
      </c>
      <c r="E221" s="41">
        <v>4962546.36</v>
      </c>
      <c r="F221" s="40">
        <v>153.64</v>
      </c>
    </row>
    <row r="222" spans="1:6" ht="47.25">
      <c r="A222" s="46" t="s">
        <v>147</v>
      </c>
      <c r="B222" s="17" t="s">
        <v>49</v>
      </c>
      <c r="C222" s="25" t="s">
        <v>288</v>
      </c>
      <c r="D222" s="41">
        <v>4962700</v>
      </c>
      <c r="E222" s="41">
        <v>4962546.36</v>
      </c>
      <c r="F222" s="41">
        <v>153.64</v>
      </c>
    </row>
    <row r="223" spans="1:6" ht="15.75">
      <c r="A223" s="47" t="s">
        <v>143</v>
      </c>
      <c r="B223" s="18" t="s">
        <v>49</v>
      </c>
      <c r="C223" s="28" t="s">
        <v>289</v>
      </c>
      <c r="D223" s="44">
        <v>4962700</v>
      </c>
      <c r="E223" s="44">
        <v>4962546.36</v>
      </c>
      <c r="F223" s="44">
        <v>153.64</v>
      </c>
    </row>
    <row r="224" spans="1:6" ht="47.25" customHeight="1">
      <c r="A224" s="46" t="s">
        <v>451</v>
      </c>
      <c r="B224" s="17" t="s">
        <v>49</v>
      </c>
      <c r="C224" s="25" t="s">
        <v>452</v>
      </c>
      <c r="D224" s="41">
        <v>20000000</v>
      </c>
      <c r="E224" s="41">
        <v>19472060.37</v>
      </c>
      <c r="F224" s="40">
        <v>527939.63</v>
      </c>
    </row>
    <row r="225" spans="1:6" ht="47.25">
      <c r="A225" s="46" t="s">
        <v>147</v>
      </c>
      <c r="B225" s="17" t="s">
        <v>49</v>
      </c>
      <c r="C225" s="25" t="s">
        <v>453</v>
      </c>
      <c r="D225" s="41">
        <v>20000000</v>
      </c>
      <c r="E225" s="41">
        <v>19472060.37</v>
      </c>
      <c r="F225" s="40">
        <v>527939.63</v>
      </c>
    </row>
    <row r="226" spans="1:6" ht="15.75">
      <c r="A226" s="47" t="s">
        <v>143</v>
      </c>
      <c r="B226" s="18" t="s">
        <v>49</v>
      </c>
      <c r="C226" s="28" t="s">
        <v>454</v>
      </c>
      <c r="D226" s="44">
        <v>20000000</v>
      </c>
      <c r="E226" s="44">
        <v>19472060.37</v>
      </c>
      <c r="F226" s="44">
        <v>527939.63</v>
      </c>
    </row>
    <row r="227" spans="1:6" ht="15.75">
      <c r="A227" s="46" t="s">
        <v>290</v>
      </c>
      <c r="B227" s="17" t="s">
        <v>49</v>
      </c>
      <c r="C227" s="25" t="s">
        <v>291</v>
      </c>
      <c r="D227" s="41">
        <v>15400</v>
      </c>
      <c r="E227" s="41">
        <v>15400</v>
      </c>
      <c r="F227" s="41">
        <v>0</v>
      </c>
    </row>
    <row r="228" spans="1:6" ht="31.5">
      <c r="A228" s="46" t="s">
        <v>292</v>
      </c>
      <c r="B228" s="17" t="s">
        <v>49</v>
      </c>
      <c r="C228" s="25" t="s">
        <v>293</v>
      </c>
      <c r="D228" s="41">
        <v>15400</v>
      </c>
      <c r="E228" s="41">
        <v>15400</v>
      </c>
      <c r="F228" s="41">
        <v>0</v>
      </c>
    </row>
    <row r="229" spans="1:6" ht="63">
      <c r="A229" s="46" t="s">
        <v>294</v>
      </c>
      <c r="B229" s="17" t="s">
        <v>49</v>
      </c>
      <c r="C229" s="25" t="s">
        <v>295</v>
      </c>
      <c r="D229" s="41">
        <v>15400</v>
      </c>
      <c r="E229" s="41">
        <v>15400</v>
      </c>
      <c r="F229" s="40">
        <v>0</v>
      </c>
    </row>
    <row r="230" spans="1:6" ht="47.25">
      <c r="A230" s="46" t="s">
        <v>147</v>
      </c>
      <c r="B230" s="17" t="s">
        <v>49</v>
      </c>
      <c r="C230" s="25" t="s">
        <v>296</v>
      </c>
      <c r="D230" s="41">
        <v>15400</v>
      </c>
      <c r="E230" s="41">
        <v>15400</v>
      </c>
      <c r="F230" s="40">
        <v>0</v>
      </c>
    </row>
    <row r="231" spans="1:6" ht="15.75">
      <c r="A231" s="47" t="s">
        <v>143</v>
      </c>
      <c r="B231" s="18" t="s">
        <v>49</v>
      </c>
      <c r="C231" s="28" t="s">
        <v>297</v>
      </c>
      <c r="D231" s="44">
        <v>5400</v>
      </c>
      <c r="E231" s="44">
        <v>5400</v>
      </c>
      <c r="F231" s="44">
        <v>0</v>
      </c>
    </row>
    <row r="232" spans="1:6" ht="15.75">
      <c r="A232" s="47" t="s">
        <v>159</v>
      </c>
      <c r="B232" s="18" t="s">
        <v>49</v>
      </c>
      <c r="C232" s="28" t="s">
        <v>298</v>
      </c>
      <c r="D232" s="44">
        <v>10000</v>
      </c>
      <c r="E232" s="44">
        <v>10000</v>
      </c>
      <c r="F232" s="45">
        <v>0</v>
      </c>
    </row>
    <row r="233" spans="1:6" ht="15.75">
      <c r="A233" s="46" t="s">
        <v>299</v>
      </c>
      <c r="B233" s="17" t="s">
        <v>49</v>
      </c>
      <c r="C233" s="25" t="s">
        <v>300</v>
      </c>
      <c r="D233" s="41">
        <v>543700</v>
      </c>
      <c r="E233" s="41">
        <v>381492</v>
      </c>
      <c r="F233" s="40">
        <v>162208</v>
      </c>
    </row>
    <row r="234" spans="1:6" ht="31.5">
      <c r="A234" s="46" t="s">
        <v>301</v>
      </c>
      <c r="B234" s="17" t="s">
        <v>49</v>
      </c>
      <c r="C234" s="25" t="s">
        <v>302</v>
      </c>
      <c r="D234" s="41">
        <v>361000</v>
      </c>
      <c r="E234" s="41">
        <v>198940</v>
      </c>
      <c r="F234" s="41">
        <v>162060</v>
      </c>
    </row>
    <row r="235" spans="1:6" ht="110.25">
      <c r="A235" s="46" t="s">
        <v>303</v>
      </c>
      <c r="B235" s="17" t="s">
        <v>49</v>
      </c>
      <c r="C235" s="25" t="s">
        <v>304</v>
      </c>
      <c r="D235" s="41">
        <v>361000</v>
      </c>
      <c r="E235" s="41">
        <v>198940</v>
      </c>
      <c r="F235" s="41">
        <v>162060</v>
      </c>
    </row>
    <row r="236" spans="1:6" ht="47.25">
      <c r="A236" s="46" t="s">
        <v>147</v>
      </c>
      <c r="B236" s="17" t="s">
        <v>49</v>
      </c>
      <c r="C236" s="25" t="s">
        <v>305</v>
      </c>
      <c r="D236" s="41">
        <v>361000</v>
      </c>
      <c r="E236" s="41">
        <v>198940</v>
      </c>
      <c r="F236" s="40">
        <v>162060</v>
      </c>
    </row>
    <row r="237" spans="1:6" ht="15.75">
      <c r="A237" s="47" t="s">
        <v>143</v>
      </c>
      <c r="B237" s="18" t="s">
        <v>49</v>
      </c>
      <c r="C237" s="28" t="s">
        <v>306</v>
      </c>
      <c r="D237" s="44">
        <v>361000</v>
      </c>
      <c r="E237" s="44">
        <v>198940</v>
      </c>
      <c r="F237" s="45">
        <v>162060</v>
      </c>
    </row>
    <row r="238" spans="1:6" ht="15.75">
      <c r="A238" s="46" t="s">
        <v>307</v>
      </c>
      <c r="B238" s="17" t="s">
        <v>49</v>
      </c>
      <c r="C238" s="55" t="s">
        <v>308</v>
      </c>
      <c r="D238" s="41">
        <v>80400</v>
      </c>
      <c r="E238" s="41">
        <v>80302</v>
      </c>
      <c r="F238" s="41">
        <v>98</v>
      </c>
    </row>
    <row r="239" spans="1:6" ht="78.75">
      <c r="A239" s="46" t="s">
        <v>309</v>
      </c>
      <c r="B239" s="17" t="s">
        <v>49</v>
      </c>
      <c r="C239" s="55" t="s">
        <v>455</v>
      </c>
      <c r="D239" s="41">
        <v>80400</v>
      </c>
      <c r="E239" s="41">
        <v>80302</v>
      </c>
      <c r="F239" s="40">
        <v>98</v>
      </c>
    </row>
    <row r="240" spans="1:6" ht="47.25">
      <c r="A240" s="46" t="s">
        <v>147</v>
      </c>
      <c r="B240" s="56">
        <v>903</v>
      </c>
      <c r="C240" s="55" t="s">
        <v>456</v>
      </c>
      <c r="D240" s="41">
        <v>80400</v>
      </c>
      <c r="E240" s="41">
        <v>80302</v>
      </c>
      <c r="F240" s="40">
        <v>98</v>
      </c>
    </row>
    <row r="241" spans="1:6" ht="15.75">
      <c r="A241" s="57" t="s">
        <v>159</v>
      </c>
      <c r="B241" s="58">
        <v>903</v>
      </c>
      <c r="C241" s="59" t="s">
        <v>457</v>
      </c>
      <c r="D241" s="44">
        <v>80400</v>
      </c>
      <c r="E241" s="44">
        <v>80302</v>
      </c>
      <c r="F241" s="44">
        <v>98</v>
      </c>
    </row>
    <row r="242" spans="1:6" ht="15.75">
      <c r="A242" s="46" t="s">
        <v>310</v>
      </c>
      <c r="B242" s="17" t="s">
        <v>49</v>
      </c>
      <c r="C242" s="25" t="s">
        <v>311</v>
      </c>
      <c r="D242" s="41">
        <v>102300</v>
      </c>
      <c r="E242" s="41">
        <v>102250</v>
      </c>
      <c r="F242" s="40">
        <v>50</v>
      </c>
    </row>
    <row r="243" spans="1:6" ht="82.5" customHeight="1">
      <c r="A243" s="46" t="s">
        <v>312</v>
      </c>
      <c r="B243" s="17" t="s">
        <v>49</v>
      </c>
      <c r="C243" s="17" t="s">
        <v>313</v>
      </c>
      <c r="D243" s="41">
        <v>7200</v>
      </c>
      <c r="E243" s="41">
        <v>7200</v>
      </c>
      <c r="F243" s="40">
        <v>0</v>
      </c>
    </row>
    <row r="244" spans="1:6" ht="47.25">
      <c r="A244" s="46" t="s">
        <v>147</v>
      </c>
      <c r="B244" s="17" t="s">
        <v>49</v>
      </c>
      <c r="C244" s="17" t="s">
        <v>314</v>
      </c>
      <c r="D244" s="41">
        <v>7200</v>
      </c>
      <c r="E244" s="41">
        <v>7200</v>
      </c>
      <c r="F244" s="41">
        <v>0</v>
      </c>
    </row>
    <row r="245" spans="1:6" ht="15.75">
      <c r="A245" s="57" t="s">
        <v>143</v>
      </c>
      <c r="B245" s="18" t="s">
        <v>49</v>
      </c>
      <c r="C245" s="18" t="s">
        <v>315</v>
      </c>
      <c r="D245" s="44">
        <v>7200</v>
      </c>
      <c r="E245" s="44">
        <v>7200</v>
      </c>
      <c r="F245" s="45">
        <v>0</v>
      </c>
    </row>
    <row r="246" spans="1:6" ht="78.75">
      <c r="A246" s="60" t="s">
        <v>316</v>
      </c>
      <c r="B246" s="17" t="s">
        <v>49</v>
      </c>
      <c r="C246" s="17" t="s">
        <v>317</v>
      </c>
      <c r="D246" s="41">
        <v>55600</v>
      </c>
      <c r="E246" s="41">
        <v>55600</v>
      </c>
      <c r="F246" s="40">
        <v>0</v>
      </c>
    </row>
    <row r="247" spans="1:6" ht="47.25">
      <c r="A247" s="46" t="s">
        <v>147</v>
      </c>
      <c r="B247" s="17" t="s">
        <v>49</v>
      </c>
      <c r="C247" s="17" t="s">
        <v>318</v>
      </c>
      <c r="D247" s="41">
        <v>55600</v>
      </c>
      <c r="E247" s="41">
        <v>55600</v>
      </c>
      <c r="F247" s="40">
        <v>0</v>
      </c>
    </row>
    <row r="248" spans="1:6" ht="15.75">
      <c r="A248" s="47" t="s">
        <v>159</v>
      </c>
      <c r="B248" s="18" t="s">
        <v>49</v>
      </c>
      <c r="C248" s="18" t="s">
        <v>319</v>
      </c>
      <c r="D248" s="44">
        <v>55600</v>
      </c>
      <c r="E248" s="44">
        <v>55600</v>
      </c>
      <c r="F248" s="45">
        <v>0</v>
      </c>
    </row>
    <row r="249" spans="1:6" ht="78.75">
      <c r="A249" s="46" t="s">
        <v>320</v>
      </c>
      <c r="B249" s="17" t="s">
        <v>49</v>
      </c>
      <c r="C249" s="17" t="s">
        <v>458</v>
      </c>
      <c r="D249" s="41">
        <v>39500</v>
      </c>
      <c r="E249" s="41">
        <v>39450</v>
      </c>
      <c r="F249" s="41">
        <v>50</v>
      </c>
    </row>
    <row r="250" spans="1:6" ht="47.25">
      <c r="A250" s="46" t="s">
        <v>147</v>
      </c>
      <c r="B250" s="17" t="s">
        <v>49</v>
      </c>
      <c r="C250" s="17" t="s">
        <v>459</v>
      </c>
      <c r="D250" s="41">
        <v>39500</v>
      </c>
      <c r="E250" s="41">
        <v>39450</v>
      </c>
      <c r="F250" s="41">
        <v>50</v>
      </c>
    </row>
    <row r="251" spans="1:6" ht="15.75">
      <c r="A251" s="47" t="s">
        <v>143</v>
      </c>
      <c r="B251" s="18" t="s">
        <v>49</v>
      </c>
      <c r="C251" s="18" t="s">
        <v>460</v>
      </c>
      <c r="D251" s="44">
        <v>39500</v>
      </c>
      <c r="E251" s="44">
        <v>39450</v>
      </c>
      <c r="F251" s="44">
        <v>50</v>
      </c>
    </row>
    <row r="252" spans="1:6" ht="15.75">
      <c r="A252" s="46" t="s">
        <v>321</v>
      </c>
      <c r="B252" s="17" t="s">
        <v>49</v>
      </c>
      <c r="C252" s="25" t="s">
        <v>322</v>
      </c>
      <c r="D252" s="41">
        <v>8788300</v>
      </c>
      <c r="E252" s="41">
        <v>8759357</v>
      </c>
      <c r="F252" s="40">
        <v>28943</v>
      </c>
    </row>
    <row r="253" spans="1:6" ht="15.75">
      <c r="A253" s="46" t="s">
        <v>323</v>
      </c>
      <c r="B253" s="17" t="s">
        <v>49</v>
      </c>
      <c r="C253" s="25" t="s">
        <v>324</v>
      </c>
      <c r="D253" s="41">
        <v>7630400</v>
      </c>
      <c r="E253" s="41">
        <v>7601602.5</v>
      </c>
      <c r="F253" s="40">
        <v>28797.5</v>
      </c>
    </row>
    <row r="254" spans="1:6" ht="63">
      <c r="A254" s="224" t="s">
        <v>325</v>
      </c>
      <c r="B254" s="17" t="s">
        <v>49</v>
      </c>
      <c r="C254" s="25" t="s">
        <v>461</v>
      </c>
      <c r="D254" s="41">
        <v>6533300</v>
      </c>
      <c r="E254" s="41">
        <v>6529755</v>
      </c>
      <c r="F254" s="40">
        <v>3545</v>
      </c>
    </row>
    <row r="255" spans="1:6" ht="47.25">
      <c r="A255" s="46" t="s">
        <v>147</v>
      </c>
      <c r="B255" s="17" t="s">
        <v>49</v>
      </c>
      <c r="C255" s="25" t="s">
        <v>462</v>
      </c>
      <c r="D255" s="41">
        <v>6533300</v>
      </c>
      <c r="E255" s="41">
        <v>6529755</v>
      </c>
      <c r="F255" s="40">
        <v>3545</v>
      </c>
    </row>
    <row r="256" spans="1:6" ht="15.75">
      <c r="A256" s="47" t="s">
        <v>326</v>
      </c>
      <c r="B256" s="18" t="s">
        <v>49</v>
      </c>
      <c r="C256" s="28" t="s">
        <v>463</v>
      </c>
      <c r="D256" s="44">
        <v>60200</v>
      </c>
      <c r="E256" s="44">
        <v>60102</v>
      </c>
      <c r="F256" s="44">
        <v>98</v>
      </c>
    </row>
    <row r="257" spans="1:6" ht="15.75">
      <c r="A257" s="47" t="s">
        <v>143</v>
      </c>
      <c r="B257" s="18" t="s">
        <v>49</v>
      </c>
      <c r="C257" s="28" t="s">
        <v>464</v>
      </c>
      <c r="D257" s="44">
        <v>1446300</v>
      </c>
      <c r="E257" s="44">
        <v>1444716</v>
      </c>
      <c r="F257" s="45">
        <v>1584</v>
      </c>
    </row>
    <row r="258" spans="1:6" ht="15.75">
      <c r="A258" s="47" t="s">
        <v>159</v>
      </c>
      <c r="B258" s="18" t="s">
        <v>49</v>
      </c>
      <c r="C258" s="28" t="s">
        <v>465</v>
      </c>
      <c r="D258" s="44">
        <v>5026100</v>
      </c>
      <c r="E258" s="44">
        <v>5024937</v>
      </c>
      <c r="F258" s="45">
        <v>1163</v>
      </c>
    </row>
    <row r="259" spans="1:6" ht="15.75">
      <c r="A259" s="47" t="s">
        <v>155</v>
      </c>
      <c r="B259" s="18" t="s">
        <v>49</v>
      </c>
      <c r="C259" s="28" t="s">
        <v>466</v>
      </c>
      <c r="D259" s="44">
        <v>700</v>
      </c>
      <c r="E259" s="44">
        <v>0</v>
      </c>
      <c r="F259" s="45">
        <v>700</v>
      </c>
    </row>
    <row r="260" spans="1:6" ht="78.75">
      <c r="A260" s="46" t="s">
        <v>467</v>
      </c>
      <c r="B260" s="17" t="s">
        <v>49</v>
      </c>
      <c r="C260" s="17" t="s">
        <v>468</v>
      </c>
      <c r="D260" s="41">
        <v>1097100</v>
      </c>
      <c r="E260" s="41">
        <v>1071847.5</v>
      </c>
      <c r="F260" s="41">
        <v>25252.5</v>
      </c>
    </row>
    <row r="261" spans="1:6" ht="47.25">
      <c r="A261" s="46" t="s">
        <v>147</v>
      </c>
      <c r="B261" s="17" t="s">
        <v>49</v>
      </c>
      <c r="C261" s="17" t="s">
        <v>469</v>
      </c>
      <c r="D261" s="41">
        <v>1097100</v>
      </c>
      <c r="E261" s="41">
        <v>1071847.5</v>
      </c>
      <c r="F261" s="41">
        <v>25252.5</v>
      </c>
    </row>
    <row r="262" spans="1:6" ht="15.75">
      <c r="A262" s="47" t="s">
        <v>326</v>
      </c>
      <c r="B262" s="18" t="s">
        <v>49</v>
      </c>
      <c r="C262" s="18" t="s">
        <v>470</v>
      </c>
      <c r="D262" s="44">
        <v>8400</v>
      </c>
      <c r="E262" s="44">
        <v>8347.5</v>
      </c>
      <c r="F262" s="44">
        <v>52.5</v>
      </c>
    </row>
    <row r="263" spans="1:6" ht="15.75">
      <c r="A263" s="47" t="s">
        <v>143</v>
      </c>
      <c r="B263" s="18" t="s">
        <v>49</v>
      </c>
      <c r="C263" s="28" t="s">
        <v>471</v>
      </c>
      <c r="D263" s="44">
        <v>134700</v>
      </c>
      <c r="E263" s="44">
        <v>125000</v>
      </c>
      <c r="F263" s="45">
        <v>9700</v>
      </c>
    </row>
    <row r="264" spans="1:6" ht="15.75">
      <c r="A264" s="47" t="s">
        <v>159</v>
      </c>
      <c r="B264" s="18" t="s">
        <v>49</v>
      </c>
      <c r="C264" s="28" t="s">
        <v>472</v>
      </c>
      <c r="D264" s="44">
        <v>954000</v>
      </c>
      <c r="E264" s="44">
        <v>938500</v>
      </c>
      <c r="F264" s="45">
        <v>15500</v>
      </c>
    </row>
    <row r="265" spans="1:6" ht="31.5">
      <c r="A265" s="46" t="s">
        <v>329</v>
      </c>
      <c r="B265" s="17" t="s">
        <v>49</v>
      </c>
      <c r="C265" s="25" t="s">
        <v>330</v>
      </c>
      <c r="D265" s="41">
        <v>1157900</v>
      </c>
      <c r="E265" s="41">
        <v>1157754.5</v>
      </c>
      <c r="F265" s="40">
        <v>145.5</v>
      </c>
    </row>
    <row r="266" spans="1:6" ht="78.75">
      <c r="A266" s="46" t="s">
        <v>331</v>
      </c>
      <c r="B266" s="17" t="s">
        <v>49</v>
      </c>
      <c r="C266" s="25" t="s">
        <v>332</v>
      </c>
      <c r="D266" s="41">
        <v>1157900</v>
      </c>
      <c r="E266" s="41">
        <v>1157754.5</v>
      </c>
      <c r="F266" s="41">
        <v>145.5</v>
      </c>
    </row>
    <row r="267" spans="1:6" ht="47.25">
      <c r="A267" s="46" t="s">
        <v>147</v>
      </c>
      <c r="B267" s="17" t="s">
        <v>49</v>
      </c>
      <c r="C267" s="25" t="s">
        <v>333</v>
      </c>
      <c r="D267" s="41">
        <v>1157900</v>
      </c>
      <c r="E267" s="41">
        <v>1157754.5</v>
      </c>
      <c r="F267" s="41">
        <v>145.5</v>
      </c>
    </row>
    <row r="268" spans="1:6" ht="15.75">
      <c r="A268" s="57" t="s">
        <v>326</v>
      </c>
      <c r="B268" s="58">
        <v>903</v>
      </c>
      <c r="C268" s="28" t="s">
        <v>334</v>
      </c>
      <c r="D268" s="44">
        <v>39600</v>
      </c>
      <c r="E268" s="44">
        <v>39564.5</v>
      </c>
      <c r="F268" s="45">
        <v>35.5</v>
      </c>
    </row>
    <row r="269" spans="1:6" ht="15.75">
      <c r="A269" s="47" t="s">
        <v>143</v>
      </c>
      <c r="B269" s="18" t="s">
        <v>49</v>
      </c>
      <c r="C269" s="28" t="s">
        <v>335</v>
      </c>
      <c r="D269" s="44">
        <v>1081300</v>
      </c>
      <c r="E269" s="44">
        <v>1081280</v>
      </c>
      <c r="F269" s="45">
        <v>20</v>
      </c>
    </row>
    <row r="270" spans="1:6" ht="15.75">
      <c r="A270" s="46" t="s">
        <v>336</v>
      </c>
      <c r="B270" s="17" t="s">
        <v>49</v>
      </c>
      <c r="C270" s="25" t="s">
        <v>337</v>
      </c>
      <c r="D270" s="41">
        <v>9386300</v>
      </c>
      <c r="E270" s="41">
        <v>7424841.38</v>
      </c>
      <c r="F270" s="41">
        <v>1961458.62</v>
      </c>
    </row>
    <row r="271" spans="1:6" ht="15.75">
      <c r="A271" s="46" t="s">
        <v>338</v>
      </c>
      <c r="B271" s="17" t="s">
        <v>49</v>
      </c>
      <c r="C271" s="25" t="s">
        <v>339</v>
      </c>
      <c r="D271" s="41">
        <v>525800</v>
      </c>
      <c r="E271" s="41">
        <v>514800</v>
      </c>
      <c r="F271" s="41">
        <v>11000</v>
      </c>
    </row>
    <row r="272" spans="1:6" ht="51" customHeight="1">
      <c r="A272" s="46" t="s">
        <v>340</v>
      </c>
      <c r="B272" s="17" t="s">
        <v>49</v>
      </c>
      <c r="C272" s="25" t="s">
        <v>341</v>
      </c>
      <c r="D272" s="41">
        <v>525800</v>
      </c>
      <c r="E272" s="41">
        <v>514800</v>
      </c>
      <c r="F272" s="40">
        <v>11000</v>
      </c>
    </row>
    <row r="273" spans="1:6" ht="47.25">
      <c r="A273" s="46" t="s">
        <v>342</v>
      </c>
      <c r="B273" s="17" t="s">
        <v>49</v>
      </c>
      <c r="C273" s="25" t="s">
        <v>343</v>
      </c>
      <c r="D273" s="41">
        <v>525800</v>
      </c>
      <c r="E273" s="41">
        <v>514800</v>
      </c>
      <c r="F273" s="40">
        <v>11000</v>
      </c>
    </row>
    <row r="274" spans="1:6" ht="31.5">
      <c r="A274" s="47" t="s">
        <v>344</v>
      </c>
      <c r="B274" s="18" t="s">
        <v>49</v>
      </c>
      <c r="C274" s="28" t="s">
        <v>345</v>
      </c>
      <c r="D274" s="44">
        <v>525800</v>
      </c>
      <c r="E274" s="44">
        <v>514800</v>
      </c>
      <c r="F274" s="44">
        <v>11000</v>
      </c>
    </row>
    <row r="275" spans="1:6" ht="15.75">
      <c r="A275" s="46" t="s">
        <v>346</v>
      </c>
      <c r="B275" s="17" t="s">
        <v>49</v>
      </c>
      <c r="C275" s="25" t="s">
        <v>347</v>
      </c>
      <c r="D275" s="41">
        <v>8860500</v>
      </c>
      <c r="E275" s="41">
        <v>6910041.38</v>
      </c>
      <c r="F275" s="41">
        <v>1950458.62</v>
      </c>
    </row>
    <row r="276" spans="1:6" ht="78.75">
      <c r="A276" s="46" t="s">
        <v>166</v>
      </c>
      <c r="B276" s="17" t="s">
        <v>49</v>
      </c>
      <c r="C276" s="25" t="s">
        <v>348</v>
      </c>
      <c r="D276" s="41">
        <v>5804000</v>
      </c>
      <c r="E276" s="41">
        <v>4555440</v>
      </c>
      <c r="F276" s="40">
        <v>1248560</v>
      </c>
    </row>
    <row r="277" spans="1:6" ht="47.25">
      <c r="A277" s="46" t="s">
        <v>342</v>
      </c>
      <c r="B277" s="17" t="s">
        <v>49</v>
      </c>
      <c r="C277" s="25" t="s">
        <v>349</v>
      </c>
      <c r="D277" s="41">
        <v>5804000</v>
      </c>
      <c r="E277" s="41">
        <v>4555440</v>
      </c>
      <c r="F277" s="40">
        <v>1248560</v>
      </c>
    </row>
    <row r="278" spans="1:6" ht="15.75">
      <c r="A278" s="47" t="s">
        <v>350</v>
      </c>
      <c r="B278" s="18" t="s">
        <v>49</v>
      </c>
      <c r="C278" s="28" t="s">
        <v>351</v>
      </c>
      <c r="D278" s="44">
        <v>5804000</v>
      </c>
      <c r="E278" s="44">
        <v>4555440</v>
      </c>
      <c r="F278" s="45">
        <v>1248560</v>
      </c>
    </row>
    <row r="279" spans="1:6" ht="63">
      <c r="A279" s="46" t="s">
        <v>352</v>
      </c>
      <c r="B279" s="17" t="s">
        <v>49</v>
      </c>
      <c r="C279" s="25" t="s">
        <v>353</v>
      </c>
      <c r="D279" s="41">
        <v>3056500</v>
      </c>
      <c r="E279" s="41">
        <v>2354601.38</v>
      </c>
      <c r="F279" s="40">
        <v>701898.62</v>
      </c>
    </row>
    <row r="280" spans="1:6" ht="47.25">
      <c r="A280" s="46" t="s">
        <v>342</v>
      </c>
      <c r="B280" s="17" t="s">
        <v>49</v>
      </c>
      <c r="C280" s="25" t="s">
        <v>354</v>
      </c>
      <c r="D280" s="41">
        <v>3056500</v>
      </c>
      <c r="E280" s="41">
        <v>2354601.38</v>
      </c>
      <c r="F280" s="41">
        <v>701898.62</v>
      </c>
    </row>
    <row r="281" spans="1:6" ht="15.75">
      <c r="A281" s="47" t="s">
        <v>143</v>
      </c>
      <c r="B281" s="18" t="s">
        <v>49</v>
      </c>
      <c r="C281" s="28" t="s">
        <v>355</v>
      </c>
      <c r="D281" s="44">
        <v>3056500</v>
      </c>
      <c r="E281" s="44">
        <v>2354601.38</v>
      </c>
      <c r="F281" s="44">
        <v>701898.62</v>
      </c>
    </row>
    <row r="282" spans="1:6" ht="15.75">
      <c r="A282" s="46" t="s">
        <v>473</v>
      </c>
      <c r="B282" s="17" t="s">
        <v>49</v>
      </c>
      <c r="C282" s="25" t="s">
        <v>357</v>
      </c>
      <c r="D282" s="41">
        <v>30000</v>
      </c>
      <c r="E282" s="41">
        <v>29744</v>
      </c>
      <c r="F282" s="41">
        <v>256</v>
      </c>
    </row>
    <row r="283" spans="1:6" ht="15.75">
      <c r="A283" s="46" t="s">
        <v>358</v>
      </c>
      <c r="B283" s="17" t="s">
        <v>49</v>
      </c>
      <c r="C283" s="25" t="s">
        <v>359</v>
      </c>
      <c r="D283" s="41">
        <v>30000</v>
      </c>
      <c r="E283" s="41">
        <v>29744</v>
      </c>
      <c r="F283" s="40">
        <v>256</v>
      </c>
    </row>
    <row r="284" spans="1:6" ht="144.75" customHeight="1">
      <c r="A284" s="46" t="s">
        <v>474</v>
      </c>
      <c r="B284" s="177" t="s">
        <v>49</v>
      </c>
      <c r="C284" s="235" t="s">
        <v>361</v>
      </c>
      <c r="D284" s="236">
        <v>30000</v>
      </c>
      <c r="E284" s="236">
        <v>29744</v>
      </c>
      <c r="F284" s="237">
        <v>256</v>
      </c>
    </row>
    <row r="285" spans="1:6" ht="47.25">
      <c r="A285" s="46" t="s">
        <v>147</v>
      </c>
      <c r="B285" s="17" t="s">
        <v>49</v>
      </c>
      <c r="C285" s="25" t="s">
        <v>362</v>
      </c>
      <c r="D285" s="41">
        <v>30000</v>
      </c>
      <c r="E285" s="41">
        <v>29744</v>
      </c>
      <c r="F285" s="40">
        <v>256</v>
      </c>
    </row>
    <row r="286" spans="1:6" ht="15.75">
      <c r="A286" s="47" t="s">
        <v>159</v>
      </c>
      <c r="B286" s="18" t="s">
        <v>49</v>
      </c>
      <c r="C286" s="28" t="s">
        <v>363</v>
      </c>
      <c r="D286" s="44">
        <v>30000</v>
      </c>
      <c r="E286" s="44">
        <v>29744</v>
      </c>
      <c r="F286" s="44">
        <v>256</v>
      </c>
    </row>
    <row r="287" spans="1:6" ht="15.75">
      <c r="A287" s="46" t="s">
        <v>364</v>
      </c>
      <c r="B287" s="17" t="s">
        <v>110</v>
      </c>
      <c r="C287" s="25" t="s">
        <v>365</v>
      </c>
      <c r="D287" s="41">
        <v>1630000</v>
      </c>
      <c r="E287" s="41">
        <v>1629828.51</v>
      </c>
      <c r="F287" s="41">
        <v>171.49</v>
      </c>
    </row>
    <row r="288" spans="1:6" ht="15.75">
      <c r="A288" s="46" t="s">
        <v>366</v>
      </c>
      <c r="B288" s="17" t="s">
        <v>110</v>
      </c>
      <c r="C288" s="25" t="s">
        <v>367</v>
      </c>
      <c r="D288" s="41">
        <v>1630000</v>
      </c>
      <c r="E288" s="41">
        <v>1629828.51</v>
      </c>
      <c r="F288" s="40">
        <v>171.49</v>
      </c>
    </row>
    <row r="289" spans="1:6" ht="94.5">
      <c r="A289" s="46" t="s">
        <v>368</v>
      </c>
      <c r="B289" s="17" t="s">
        <v>110</v>
      </c>
      <c r="C289" s="25" t="s">
        <v>369</v>
      </c>
      <c r="D289" s="41">
        <v>1630000</v>
      </c>
      <c r="E289" s="41">
        <v>1629828.51</v>
      </c>
      <c r="F289" s="40">
        <v>171.49</v>
      </c>
    </row>
    <row r="290" spans="1:6" ht="47.25">
      <c r="A290" s="46" t="s">
        <v>147</v>
      </c>
      <c r="B290" s="17" t="s">
        <v>110</v>
      </c>
      <c r="C290" s="25" t="s">
        <v>370</v>
      </c>
      <c r="D290" s="41">
        <v>1630000</v>
      </c>
      <c r="E290" s="41">
        <v>1629828.51</v>
      </c>
      <c r="F290" s="40">
        <v>171.49</v>
      </c>
    </row>
    <row r="291" spans="1:6" ht="15.75">
      <c r="A291" s="47" t="s">
        <v>143</v>
      </c>
      <c r="B291" s="18" t="s">
        <v>110</v>
      </c>
      <c r="C291" s="28" t="s">
        <v>371</v>
      </c>
      <c r="D291" s="44">
        <v>1630000</v>
      </c>
      <c r="E291" s="44">
        <v>1629828.51</v>
      </c>
      <c r="F291" s="45">
        <v>171.49</v>
      </c>
    </row>
    <row r="292" spans="1:6" ht="31.5">
      <c r="A292" s="46" t="s">
        <v>372</v>
      </c>
      <c r="B292" s="17" t="s">
        <v>373</v>
      </c>
      <c r="C292" s="25" t="s">
        <v>16</v>
      </c>
      <c r="D292" s="15">
        <v>0</v>
      </c>
      <c r="E292" s="41">
        <f>E16-E65</f>
        <v>828257.3900000006</v>
      </c>
      <c r="F292" s="41"/>
    </row>
    <row r="293" spans="1:6" ht="15.75">
      <c r="A293" s="91"/>
      <c r="B293" s="92"/>
      <c r="C293" s="93"/>
      <c r="D293" s="33"/>
      <c r="E293" s="94"/>
      <c r="F293" s="63"/>
    </row>
    <row r="294" spans="1:6" ht="15.75">
      <c r="A294" s="91"/>
      <c r="B294" s="92"/>
      <c r="C294" s="93"/>
      <c r="D294" s="33"/>
      <c r="E294" s="94"/>
      <c r="F294" s="63"/>
    </row>
    <row r="295" spans="1:6" ht="15">
      <c r="A295" s="398" t="s">
        <v>9</v>
      </c>
      <c r="B295" s="398" t="s">
        <v>374</v>
      </c>
      <c r="C295" s="399" t="s">
        <v>375</v>
      </c>
      <c r="D295" s="400" t="s">
        <v>103</v>
      </c>
      <c r="E295" s="401" t="s">
        <v>13</v>
      </c>
      <c r="F295" s="394" t="s">
        <v>376</v>
      </c>
    </row>
    <row r="296" spans="1:6" ht="15">
      <c r="A296" s="398"/>
      <c r="B296" s="398"/>
      <c r="C296" s="399"/>
      <c r="D296" s="400"/>
      <c r="E296" s="401"/>
      <c r="F296" s="394"/>
    </row>
    <row r="297" spans="1:6" ht="15.75">
      <c r="A297" s="177" t="s">
        <v>377</v>
      </c>
      <c r="B297" s="177" t="s">
        <v>105</v>
      </c>
      <c r="C297" s="178">
        <v>3</v>
      </c>
      <c r="D297" s="64">
        <v>4</v>
      </c>
      <c r="E297" s="95">
        <v>5</v>
      </c>
      <c r="F297" s="96">
        <v>6</v>
      </c>
    </row>
    <row r="298" spans="1:6" ht="31.5">
      <c r="A298" s="13" t="s">
        <v>378</v>
      </c>
      <c r="B298" s="17" t="s">
        <v>379</v>
      </c>
      <c r="C298" s="14" t="s">
        <v>16</v>
      </c>
      <c r="D298" s="15"/>
      <c r="E298" s="41">
        <f>E299</f>
        <v>-828257.3900000006</v>
      </c>
      <c r="F298" s="41"/>
    </row>
    <row r="299" spans="1:6" ht="31.5">
      <c r="A299" s="13" t="s">
        <v>380</v>
      </c>
      <c r="B299" s="17" t="s">
        <v>381</v>
      </c>
      <c r="C299" s="65" t="s">
        <v>382</v>
      </c>
      <c r="D299" s="15"/>
      <c r="E299" s="41">
        <f>E300+E304</f>
        <v>-828257.3900000006</v>
      </c>
      <c r="F299" s="66">
        <f>F298</f>
        <v>0</v>
      </c>
    </row>
    <row r="300" spans="1:6" ht="15.75">
      <c r="A300" s="13" t="s">
        <v>383</v>
      </c>
      <c r="B300" s="16" t="s">
        <v>384</v>
      </c>
      <c r="C300" s="65" t="s">
        <v>385</v>
      </c>
      <c r="D300" s="15">
        <f>-D16</f>
        <v>-87220300</v>
      </c>
      <c r="E300" s="41">
        <f>E301</f>
        <v>-85785734.25</v>
      </c>
      <c r="F300" s="66" t="s">
        <v>16</v>
      </c>
    </row>
    <row r="301" spans="1:6" ht="15.75">
      <c r="A301" s="13" t="s">
        <v>386</v>
      </c>
      <c r="B301" s="16" t="s">
        <v>384</v>
      </c>
      <c r="C301" s="65" t="s">
        <v>387</v>
      </c>
      <c r="D301" s="15">
        <f>D300</f>
        <v>-87220300</v>
      </c>
      <c r="E301" s="41">
        <f>E302</f>
        <v>-85785734.25</v>
      </c>
      <c r="F301" s="66" t="s">
        <v>16</v>
      </c>
    </row>
    <row r="302" spans="1:6" ht="31.5">
      <c r="A302" s="13" t="s">
        <v>388</v>
      </c>
      <c r="B302" s="16" t="s">
        <v>384</v>
      </c>
      <c r="C302" s="65" t="s">
        <v>389</v>
      </c>
      <c r="D302" s="15">
        <f>D301</f>
        <v>-87220300</v>
      </c>
      <c r="E302" s="41">
        <f>E303</f>
        <v>-85785734.25</v>
      </c>
      <c r="F302" s="66" t="s">
        <v>16</v>
      </c>
    </row>
    <row r="303" spans="1:6" ht="63">
      <c r="A303" s="26" t="s">
        <v>390</v>
      </c>
      <c r="B303" s="27" t="s">
        <v>384</v>
      </c>
      <c r="C303" s="67" t="s">
        <v>391</v>
      </c>
      <c r="D303" s="19">
        <f>D302</f>
        <v>-87220300</v>
      </c>
      <c r="E303" s="44">
        <f>-E16</f>
        <v>-85785734.25</v>
      </c>
      <c r="F303" s="68" t="s">
        <v>16</v>
      </c>
    </row>
    <row r="304" spans="1:6" ht="15.75">
      <c r="A304" s="13" t="s">
        <v>392</v>
      </c>
      <c r="B304" s="16" t="s">
        <v>393</v>
      </c>
      <c r="C304" s="65" t="s">
        <v>382</v>
      </c>
      <c r="D304" s="15">
        <f>D65</f>
        <v>89729700</v>
      </c>
      <c r="E304" s="41">
        <f>E305</f>
        <v>84957476.86</v>
      </c>
      <c r="F304" s="66" t="s">
        <v>16</v>
      </c>
    </row>
    <row r="305" spans="1:6" ht="31.5">
      <c r="A305" s="13" t="s">
        <v>394</v>
      </c>
      <c r="B305" s="16" t="s">
        <v>393</v>
      </c>
      <c r="C305" s="65" t="s">
        <v>395</v>
      </c>
      <c r="D305" s="15">
        <f>D304</f>
        <v>89729700</v>
      </c>
      <c r="E305" s="41">
        <f>E306</f>
        <v>84957476.86</v>
      </c>
      <c r="F305" s="66" t="s">
        <v>16</v>
      </c>
    </row>
    <row r="306" spans="1:6" ht="31.5">
      <c r="A306" s="13" t="s">
        <v>396</v>
      </c>
      <c r="B306" s="16" t="s">
        <v>393</v>
      </c>
      <c r="C306" s="65" t="s">
        <v>397</v>
      </c>
      <c r="D306" s="15">
        <f>D305</f>
        <v>89729700</v>
      </c>
      <c r="E306" s="41">
        <f>E307</f>
        <v>84957476.86</v>
      </c>
      <c r="F306" s="66" t="s">
        <v>16</v>
      </c>
    </row>
    <row r="307" spans="1:6" ht="63">
      <c r="A307" s="26" t="s">
        <v>398</v>
      </c>
      <c r="B307" s="27" t="s">
        <v>393</v>
      </c>
      <c r="C307" s="67" t="s">
        <v>399</v>
      </c>
      <c r="D307" s="19">
        <f>D306</f>
        <v>89729700</v>
      </c>
      <c r="E307" s="44">
        <f>E65</f>
        <v>84957476.86</v>
      </c>
      <c r="F307" s="68" t="s">
        <v>16</v>
      </c>
    </row>
    <row r="308" spans="1:6" ht="15.75">
      <c r="A308" s="239"/>
      <c r="B308" s="240"/>
      <c r="C308" s="241"/>
      <c r="D308" s="62"/>
      <c r="E308" s="242"/>
      <c r="F308" s="243"/>
    </row>
    <row r="309" spans="1:6" ht="15.75">
      <c r="A309" s="239"/>
      <c r="B309" s="240"/>
      <c r="C309" s="241"/>
      <c r="D309" s="62"/>
      <c r="E309" s="242"/>
      <c r="F309" s="243"/>
    </row>
    <row r="310" spans="1:6" ht="15.75">
      <c r="A310" s="239"/>
      <c r="B310" s="240"/>
      <c r="C310" s="241"/>
      <c r="D310" s="62"/>
      <c r="E310" s="242"/>
      <c r="F310" s="243"/>
    </row>
    <row r="311" spans="1:6" ht="15.75">
      <c r="A311" s="239"/>
      <c r="B311" s="240"/>
      <c r="C311" s="241"/>
      <c r="D311" s="62"/>
      <c r="E311" s="242"/>
      <c r="F311" s="243"/>
    </row>
    <row r="312" spans="1:6" ht="15.75">
      <c r="A312" s="69" t="s">
        <v>400</v>
      </c>
      <c r="B312" s="69"/>
      <c r="C312" s="73"/>
      <c r="D312" s="74"/>
      <c r="E312" s="72"/>
      <c r="F312" s="70"/>
    </row>
    <row r="313" spans="1:6" ht="15.75">
      <c r="A313" s="69" t="s">
        <v>401</v>
      </c>
      <c r="B313" s="69"/>
      <c r="C313" s="71"/>
      <c r="D313" s="74"/>
      <c r="E313" s="72" t="s">
        <v>402</v>
      </c>
      <c r="F313" s="70"/>
    </row>
    <row r="314" spans="1:6" ht="15.75">
      <c r="A314" s="69"/>
      <c r="B314" s="69"/>
      <c r="C314" s="73" t="s">
        <v>403</v>
      </c>
      <c r="D314" s="74" t="s">
        <v>404</v>
      </c>
      <c r="E314" s="72"/>
      <c r="F314" s="70"/>
    </row>
    <row r="315" spans="1:6" ht="15.75">
      <c r="A315" s="69" t="s">
        <v>405</v>
      </c>
      <c r="B315" s="69"/>
      <c r="C315" s="75"/>
      <c r="D315" s="74"/>
      <c r="E315" s="72" t="s">
        <v>406</v>
      </c>
      <c r="F315" s="70"/>
    </row>
    <row r="316" spans="1:6" ht="15.75">
      <c r="A316" s="69"/>
      <c r="B316" s="69"/>
      <c r="C316" s="73" t="s">
        <v>403</v>
      </c>
      <c r="D316" s="74" t="s">
        <v>404</v>
      </c>
      <c r="E316" s="72"/>
      <c r="F316" s="70"/>
    </row>
    <row r="317" spans="1:6" ht="15.75">
      <c r="A317" s="69"/>
      <c r="B317" s="69"/>
      <c r="C317" s="75"/>
      <c r="D317" s="74"/>
      <c r="E317" s="76"/>
      <c r="F317" s="70"/>
    </row>
    <row r="318" spans="1:6" ht="15.75">
      <c r="A318" s="69"/>
      <c r="B318" s="69"/>
      <c r="C318" s="73"/>
      <c r="D318" s="74" t="s">
        <v>404</v>
      </c>
      <c r="E318" s="72"/>
      <c r="F318" s="70"/>
    </row>
  </sheetData>
  <sheetProtection/>
  <mergeCells count="17">
    <mergeCell ref="A7:C7"/>
    <mergeCell ref="D7:E7"/>
    <mergeCell ref="D1:F1"/>
    <mergeCell ref="C2:F2"/>
    <mergeCell ref="C3:F3"/>
    <mergeCell ref="C4:F4"/>
    <mergeCell ref="C5:F5"/>
    <mergeCell ref="F295:F296"/>
    <mergeCell ref="A8:C8"/>
    <mergeCell ref="D8:E8"/>
    <mergeCell ref="A9:C9"/>
    <mergeCell ref="D9:E9"/>
    <mergeCell ref="A295:A296"/>
    <mergeCell ref="B295:B296"/>
    <mergeCell ref="C295:C296"/>
    <mergeCell ref="D295:D296"/>
    <mergeCell ref="E295:E296"/>
  </mergeCells>
  <printOptions/>
  <pageMargins left="0.7" right="0.7" top="0.75" bottom="0.75" header="0.3" footer="0.3"/>
  <pageSetup fitToHeight="0" fitToWidth="1" horizontalDpi="600" verticalDpi="600" orientation="portrait" paperSize="9" scale="56" r:id="rId1"/>
  <rowBreaks count="8" manualBreakCount="8">
    <brk id="38" max="255" man="1"/>
    <brk id="59" max="5" man="1"/>
    <brk id="102" max="5" man="1"/>
    <brk id="145" max="255" man="1"/>
    <brk id="184" max="255" man="1"/>
    <brk id="226" max="255" man="1"/>
    <brk id="251" max="255" man="1"/>
    <brk id="2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39"/>
  <sheetViews>
    <sheetView view="pageBreakPreview" zoomScale="80" zoomScaleNormal="80" zoomScaleSheetLayoutView="80" zoomScalePageLayoutView="0" workbookViewId="0" topLeftCell="A1">
      <selection activeCell="B10" sqref="B10"/>
    </sheetView>
  </sheetViews>
  <sheetFormatPr defaultColWidth="9.140625" defaultRowHeight="15"/>
  <cols>
    <col min="1" max="1" width="11.8515625" style="78" customWidth="1"/>
    <col min="2" max="2" width="56.28125" style="79" customWidth="1"/>
    <col min="3" max="3" width="13.57421875" style="88" customWidth="1"/>
    <col min="4" max="4" width="27.140625" style="80" customWidth="1"/>
    <col min="5" max="5" width="22.57421875" style="78" customWidth="1"/>
    <col min="6" max="6" width="18.140625" style="87" customWidth="1"/>
    <col min="7" max="7" width="18.8515625" style="86" customWidth="1"/>
  </cols>
  <sheetData>
    <row r="1" spans="5:7" ht="15.75">
      <c r="E1" s="405" t="s">
        <v>759</v>
      </c>
      <c r="F1" s="405"/>
      <c r="G1" s="405"/>
    </row>
    <row r="2" spans="4:7" ht="15.75">
      <c r="D2" s="405" t="s">
        <v>475</v>
      </c>
      <c r="E2" s="405"/>
      <c r="F2" s="405"/>
      <c r="G2" s="405"/>
    </row>
    <row r="3" spans="4:7" ht="15.75">
      <c r="D3" s="405" t="s">
        <v>760</v>
      </c>
      <c r="E3" s="405"/>
      <c r="F3" s="405"/>
      <c r="G3" s="405"/>
    </row>
    <row r="4" spans="4:7" ht="15.75">
      <c r="D4" s="405" t="s">
        <v>756</v>
      </c>
      <c r="E4" s="405"/>
      <c r="F4" s="405"/>
      <c r="G4" s="405"/>
    </row>
    <row r="5" spans="4:7" ht="15.75">
      <c r="D5" s="405"/>
      <c r="E5" s="405"/>
      <c r="F5" s="405"/>
      <c r="G5" s="405"/>
    </row>
    <row r="6" spans="5:7" ht="15.75">
      <c r="E6" s="181"/>
      <c r="F6" s="181"/>
      <c r="G6" s="181"/>
    </row>
    <row r="7" spans="5:6" ht="15">
      <c r="E7" s="87"/>
      <c r="F7" s="86"/>
    </row>
    <row r="8" spans="2:7" ht="15.75">
      <c r="B8" s="404" t="s">
        <v>761</v>
      </c>
      <c r="C8" s="404"/>
      <c r="D8" s="404"/>
      <c r="E8" s="404"/>
      <c r="F8" s="81"/>
      <c r="G8" s="81"/>
    </row>
    <row r="9" spans="2:7" ht="15.75">
      <c r="B9" s="404"/>
      <c r="C9" s="404"/>
      <c r="D9" s="404"/>
      <c r="E9" s="404"/>
      <c r="F9" s="81"/>
      <c r="G9" s="180"/>
    </row>
    <row r="10" spans="2:7" ht="16.5" thickBot="1">
      <c r="B10" s="180"/>
      <c r="C10" s="89"/>
      <c r="D10" s="180"/>
      <c r="E10" s="180"/>
      <c r="F10" s="81"/>
      <c r="G10" s="180"/>
    </row>
    <row r="11" spans="1:7" ht="63.75" thickBot="1">
      <c r="A11" s="244" t="s">
        <v>476</v>
      </c>
      <c r="B11" s="245" t="s">
        <v>477</v>
      </c>
      <c r="C11" s="245" t="s">
        <v>478</v>
      </c>
      <c r="D11" s="245" t="s">
        <v>479</v>
      </c>
      <c r="E11" s="245" t="s">
        <v>480</v>
      </c>
      <c r="F11" s="246" t="s">
        <v>481</v>
      </c>
      <c r="G11" s="247" t="s">
        <v>482</v>
      </c>
    </row>
    <row r="12" spans="1:7" ht="16.5" thickBot="1">
      <c r="A12" s="248"/>
      <c r="B12" s="249">
        <v>1</v>
      </c>
      <c r="C12" s="250"/>
      <c r="D12" s="251">
        <v>2</v>
      </c>
      <c r="E12" s="251">
        <v>3</v>
      </c>
      <c r="F12" s="252">
        <v>4</v>
      </c>
      <c r="G12" s="253">
        <v>5</v>
      </c>
    </row>
    <row r="13" spans="1:7" ht="15.75">
      <c r="A13" s="254">
        <v>1</v>
      </c>
      <c r="B13" s="255" t="s">
        <v>17</v>
      </c>
      <c r="C13" s="256">
        <v>0</v>
      </c>
      <c r="D13" s="257" t="s">
        <v>18</v>
      </c>
      <c r="E13" s="175">
        <v>55965100</v>
      </c>
      <c r="F13" s="175">
        <v>57023695.67</v>
      </c>
      <c r="G13" s="258">
        <f aca="true" t="shared" si="0" ref="G13:G37">F13/E13*100</f>
        <v>101.89152823813413</v>
      </c>
    </row>
    <row r="14" spans="1:7" ht="15.75">
      <c r="A14" s="259" t="s">
        <v>483</v>
      </c>
      <c r="B14" s="260" t="s">
        <v>19</v>
      </c>
      <c r="C14" s="35" t="s">
        <v>20</v>
      </c>
      <c r="D14" s="261" t="s">
        <v>21</v>
      </c>
      <c r="E14" s="179">
        <v>51662700</v>
      </c>
      <c r="F14" s="179">
        <v>52140336.46</v>
      </c>
      <c r="G14" s="262">
        <f t="shared" si="0"/>
        <v>100.92452864445723</v>
      </c>
    </row>
    <row r="15" spans="1:7" ht="31.5">
      <c r="A15" s="263" t="s">
        <v>484</v>
      </c>
      <c r="B15" s="264" t="s">
        <v>22</v>
      </c>
      <c r="C15" s="265" t="s">
        <v>23</v>
      </c>
      <c r="D15" s="265" t="s">
        <v>413</v>
      </c>
      <c r="E15" s="266">
        <v>34983400</v>
      </c>
      <c r="F15" s="266">
        <v>35043303.54</v>
      </c>
      <c r="G15" s="267">
        <f t="shared" si="0"/>
        <v>100.17123418535647</v>
      </c>
    </row>
    <row r="16" spans="1:7" ht="31.5">
      <c r="A16" s="263" t="s">
        <v>485</v>
      </c>
      <c r="B16" s="264" t="s">
        <v>25</v>
      </c>
      <c r="C16" s="265" t="s">
        <v>23</v>
      </c>
      <c r="D16" s="265" t="s">
        <v>414</v>
      </c>
      <c r="E16" s="266">
        <v>23954900</v>
      </c>
      <c r="F16" s="266">
        <v>24006602.33</v>
      </c>
      <c r="G16" s="267">
        <f t="shared" si="0"/>
        <v>100.21583195922337</v>
      </c>
    </row>
    <row r="17" spans="1:7" ht="47.25">
      <c r="A17" s="263" t="s">
        <v>486</v>
      </c>
      <c r="B17" s="264" t="s">
        <v>29</v>
      </c>
      <c r="C17" s="265" t="s">
        <v>23</v>
      </c>
      <c r="D17" s="265" t="s">
        <v>415</v>
      </c>
      <c r="E17" s="266">
        <v>11027500</v>
      </c>
      <c r="F17" s="266">
        <v>11208931.11</v>
      </c>
      <c r="G17" s="267">
        <f t="shared" si="0"/>
        <v>101.64526057583313</v>
      </c>
    </row>
    <row r="18" spans="1:7" ht="31.5">
      <c r="A18" s="263" t="s">
        <v>487</v>
      </c>
      <c r="B18" s="264" t="s">
        <v>34</v>
      </c>
      <c r="C18" s="265" t="s">
        <v>23</v>
      </c>
      <c r="D18" s="265" t="s">
        <v>35</v>
      </c>
      <c r="E18" s="266">
        <v>1000</v>
      </c>
      <c r="F18" s="266">
        <v>-172229.9</v>
      </c>
      <c r="G18" s="267">
        <f t="shared" si="0"/>
        <v>-17222.989999999998</v>
      </c>
    </row>
    <row r="19" spans="1:7" ht="31.5">
      <c r="A19" s="263" t="s">
        <v>488</v>
      </c>
      <c r="B19" s="264" t="s">
        <v>36</v>
      </c>
      <c r="C19" s="265" t="s">
        <v>23</v>
      </c>
      <c r="D19" s="265" t="s">
        <v>416</v>
      </c>
      <c r="E19" s="266">
        <v>14310600</v>
      </c>
      <c r="F19" s="266">
        <v>14240946.97</v>
      </c>
      <c r="G19" s="267">
        <f t="shared" si="0"/>
        <v>99.51327666205471</v>
      </c>
    </row>
    <row r="20" spans="1:7" ht="31.5">
      <c r="A20" s="263" t="s">
        <v>489</v>
      </c>
      <c r="B20" s="264" t="s">
        <v>490</v>
      </c>
      <c r="C20" s="265" t="s">
        <v>23</v>
      </c>
      <c r="D20" s="265" t="s">
        <v>491</v>
      </c>
      <c r="E20" s="266">
        <v>2368700</v>
      </c>
      <c r="F20" s="266">
        <v>2856085.95</v>
      </c>
      <c r="G20" s="267">
        <f t="shared" si="0"/>
        <v>120.57609448220543</v>
      </c>
    </row>
    <row r="21" spans="1:7" ht="31.5">
      <c r="A21" s="268" t="s">
        <v>509</v>
      </c>
      <c r="B21" s="269" t="s">
        <v>46</v>
      </c>
      <c r="C21" s="270" t="s">
        <v>20</v>
      </c>
      <c r="D21" s="271" t="s">
        <v>47</v>
      </c>
      <c r="E21" s="179">
        <v>21200</v>
      </c>
      <c r="F21" s="179">
        <v>0</v>
      </c>
      <c r="G21" s="272">
        <f>F21/E21*100</f>
        <v>0</v>
      </c>
    </row>
    <row r="22" spans="1:7" ht="15.75">
      <c r="A22" s="273" t="s">
        <v>591</v>
      </c>
      <c r="B22" s="274" t="s">
        <v>48</v>
      </c>
      <c r="C22" s="275" t="s">
        <v>49</v>
      </c>
      <c r="D22" s="276" t="s">
        <v>493</v>
      </c>
      <c r="E22" s="266">
        <v>6300</v>
      </c>
      <c r="F22" s="266">
        <v>0</v>
      </c>
      <c r="G22" s="277">
        <f t="shared" si="0"/>
        <v>0</v>
      </c>
    </row>
    <row r="23" spans="1:7" ht="15.75">
      <c r="A23" s="273" t="s">
        <v>593</v>
      </c>
      <c r="B23" s="274" t="s">
        <v>54</v>
      </c>
      <c r="C23" s="275" t="s">
        <v>20</v>
      </c>
      <c r="D23" s="275" t="s">
        <v>494</v>
      </c>
      <c r="E23" s="266">
        <v>14900</v>
      </c>
      <c r="F23" s="266">
        <v>0</v>
      </c>
      <c r="G23" s="277">
        <f>F23/E23*100</f>
        <v>0</v>
      </c>
    </row>
    <row r="24" spans="1:7" ht="15.75">
      <c r="A24" s="268" t="s">
        <v>511</v>
      </c>
      <c r="B24" s="260" t="s">
        <v>61</v>
      </c>
      <c r="C24" s="35" t="s">
        <v>20</v>
      </c>
      <c r="D24" s="235" t="s">
        <v>62</v>
      </c>
      <c r="E24" s="179">
        <v>4281200</v>
      </c>
      <c r="F24" s="179">
        <v>4883359.21</v>
      </c>
      <c r="G24" s="278">
        <f t="shared" si="0"/>
        <v>114.06519690740913</v>
      </c>
    </row>
    <row r="25" spans="1:7" ht="78.75">
      <c r="A25" s="273" t="s">
        <v>614</v>
      </c>
      <c r="B25" s="279" t="s">
        <v>63</v>
      </c>
      <c r="C25" s="280" t="s">
        <v>23</v>
      </c>
      <c r="D25" s="281" t="s">
        <v>64</v>
      </c>
      <c r="E25" s="266">
        <v>291200</v>
      </c>
      <c r="F25" s="266">
        <v>0</v>
      </c>
      <c r="G25" s="282">
        <f t="shared" si="0"/>
        <v>0</v>
      </c>
    </row>
    <row r="26" spans="1:7" ht="54" customHeight="1">
      <c r="A26" s="273" t="s">
        <v>618</v>
      </c>
      <c r="B26" s="279" t="s">
        <v>65</v>
      </c>
      <c r="C26" s="280" t="s">
        <v>20</v>
      </c>
      <c r="D26" s="281" t="s">
        <v>66</v>
      </c>
      <c r="E26" s="266">
        <v>1000</v>
      </c>
      <c r="F26" s="266">
        <v>0</v>
      </c>
      <c r="G26" s="282">
        <f t="shared" si="0"/>
        <v>0</v>
      </c>
    </row>
    <row r="27" spans="1:7" ht="97.5" customHeight="1">
      <c r="A27" s="273" t="s">
        <v>620</v>
      </c>
      <c r="B27" s="279" t="s">
        <v>67</v>
      </c>
      <c r="C27" s="280" t="s">
        <v>68</v>
      </c>
      <c r="D27" s="281" t="s">
        <v>69</v>
      </c>
      <c r="E27" s="266">
        <v>1000</v>
      </c>
      <c r="F27" s="266">
        <v>0</v>
      </c>
      <c r="G27" s="282">
        <f t="shared" si="0"/>
        <v>0</v>
      </c>
    </row>
    <row r="28" spans="1:7" ht="31.5">
      <c r="A28" s="273" t="s">
        <v>737</v>
      </c>
      <c r="B28" s="274" t="s">
        <v>70</v>
      </c>
      <c r="C28" s="275" t="s">
        <v>20</v>
      </c>
      <c r="D28" s="290" t="s">
        <v>71</v>
      </c>
      <c r="E28" s="266">
        <v>3989000</v>
      </c>
      <c r="F28" s="266">
        <v>4643173.96</v>
      </c>
      <c r="G28" s="282">
        <f t="shared" si="0"/>
        <v>116.39944748057157</v>
      </c>
    </row>
    <row r="29" spans="1:7" ht="15.75">
      <c r="A29" s="268" t="s">
        <v>105</v>
      </c>
      <c r="B29" s="260" t="s">
        <v>83</v>
      </c>
      <c r="C29" s="35" t="s">
        <v>20</v>
      </c>
      <c r="D29" s="14" t="s">
        <v>84</v>
      </c>
      <c r="E29" s="179">
        <v>31255200</v>
      </c>
      <c r="F29" s="179">
        <v>28762038.58</v>
      </c>
      <c r="G29" s="284">
        <f t="shared" si="0"/>
        <v>92.02321079372392</v>
      </c>
    </row>
    <row r="30" spans="1:7" ht="47.25">
      <c r="A30" s="285" t="s">
        <v>519</v>
      </c>
      <c r="B30" s="269" t="s">
        <v>85</v>
      </c>
      <c r="C30" s="270" t="s">
        <v>20</v>
      </c>
      <c r="D30" s="283" t="s">
        <v>86</v>
      </c>
      <c r="E30" s="286">
        <v>31255200</v>
      </c>
      <c r="F30" s="286">
        <v>28762038.58</v>
      </c>
      <c r="G30" s="278">
        <f t="shared" si="0"/>
        <v>92.02321079372392</v>
      </c>
    </row>
    <row r="31" spans="1:7" ht="31.5">
      <c r="A31" s="285" t="s">
        <v>623</v>
      </c>
      <c r="B31" s="20" t="s">
        <v>87</v>
      </c>
      <c r="C31" s="287" t="s">
        <v>20</v>
      </c>
      <c r="D31" s="288" t="s">
        <v>417</v>
      </c>
      <c r="E31" s="286">
        <v>20000000</v>
      </c>
      <c r="F31" s="286">
        <v>19472060.37</v>
      </c>
      <c r="G31" s="278">
        <f t="shared" si="0"/>
        <v>97.36030185000001</v>
      </c>
    </row>
    <row r="32" spans="1:7" ht="31.5">
      <c r="A32" s="285" t="s">
        <v>631</v>
      </c>
      <c r="B32" s="269" t="s">
        <v>91</v>
      </c>
      <c r="C32" s="270" t="s">
        <v>20</v>
      </c>
      <c r="D32" s="283" t="s">
        <v>92</v>
      </c>
      <c r="E32" s="286">
        <v>11255200</v>
      </c>
      <c r="F32" s="286">
        <v>9289978.21</v>
      </c>
      <c r="G32" s="278">
        <f t="shared" si="0"/>
        <v>82.5394325289644</v>
      </c>
    </row>
    <row r="33" spans="1:7" ht="78.75">
      <c r="A33" s="289" t="s">
        <v>633</v>
      </c>
      <c r="B33" s="274" t="s">
        <v>93</v>
      </c>
      <c r="C33" s="275" t="s">
        <v>49</v>
      </c>
      <c r="D33" s="290" t="s">
        <v>94</v>
      </c>
      <c r="E33" s="291">
        <v>2388200</v>
      </c>
      <c r="F33" s="291">
        <v>2373436.83</v>
      </c>
      <c r="G33" s="282">
        <f t="shared" si="0"/>
        <v>99.3818285738213</v>
      </c>
    </row>
    <row r="34" spans="1:7" ht="117.75" customHeight="1">
      <c r="A34" s="289" t="s">
        <v>751</v>
      </c>
      <c r="B34" s="274" t="s">
        <v>95</v>
      </c>
      <c r="C34" s="275" t="s">
        <v>49</v>
      </c>
      <c r="D34" s="290" t="s">
        <v>96</v>
      </c>
      <c r="E34" s="291">
        <v>6500</v>
      </c>
      <c r="F34" s="291">
        <v>6500</v>
      </c>
      <c r="G34" s="282">
        <f t="shared" si="0"/>
        <v>100</v>
      </c>
    </row>
    <row r="35" spans="1:7" ht="63">
      <c r="A35" s="289" t="s">
        <v>752</v>
      </c>
      <c r="B35" s="274" t="s">
        <v>97</v>
      </c>
      <c r="C35" s="275" t="s">
        <v>49</v>
      </c>
      <c r="D35" s="290" t="s">
        <v>98</v>
      </c>
      <c r="E35" s="291">
        <v>5804000</v>
      </c>
      <c r="F35" s="291">
        <v>4555440</v>
      </c>
      <c r="G35" s="282">
        <f t="shared" si="0"/>
        <v>78.48793935217093</v>
      </c>
    </row>
    <row r="36" spans="1:7" ht="47.25">
      <c r="A36" s="289" t="s">
        <v>753</v>
      </c>
      <c r="B36" s="274" t="s">
        <v>99</v>
      </c>
      <c r="C36" s="275" t="s">
        <v>49</v>
      </c>
      <c r="D36" s="290" t="s">
        <v>100</v>
      </c>
      <c r="E36" s="291">
        <v>3056500</v>
      </c>
      <c r="F36" s="291">
        <v>2354601.38</v>
      </c>
      <c r="G36" s="282">
        <f t="shared" si="0"/>
        <v>77.0358704400458</v>
      </c>
    </row>
    <row r="37" spans="1:7" ht="16.5" thickBot="1">
      <c r="A37" s="292"/>
      <c r="B37" s="293" t="s">
        <v>495</v>
      </c>
      <c r="C37" s="294"/>
      <c r="D37" s="295"/>
      <c r="E37" s="296">
        <f>E13+E29</f>
        <v>87220300</v>
      </c>
      <c r="F37" s="296">
        <f>F13+F29</f>
        <v>85785734.25</v>
      </c>
      <c r="G37" s="297">
        <f t="shared" si="0"/>
        <v>98.35523868869977</v>
      </c>
    </row>
    <row r="38" spans="2:6" ht="15.75">
      <c r="B38" s="82"/>
      <c r="C38" s="90"/>
      <c r="D38" s="83"/>
      <c r="E38" s="84"/>
      <c r="F38" s="85"/>
    </row>
    <row r="39" spans="2:6" ht="15.75">
      <c r="B39" s="82"/>
      <c r="C39" s="90"/>
      <c r="D39" s="83"/>
      <c r="E39" s="84"/>
      <c r="F39" s="85"/>
    </row>
  </sheetData>
  <sheetProtection/>
  <mergeCells count="6">
    <mergeCell ref="B8:E9"/>
    <mergeCell ref="E1:G1"/>
    <mergeCell ref="D2:G2"/>
    <mergeCell ref="D3:G3"/>
    <mergeCell ref="D4:G4"/>
    <mergeCell ref="D5:G5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44"/>
  <sheetViews>
    <sheetView view="pageBreakPreview" zoomScale="70" zoomScaleNormal="70" zoomScaleSheetLayoutView="70" zoomScalePageLayoutView="0" workbookViewId="0" topLeftCell="A127">
      <selection activeCell="A9" sqref="A9"/>
    </sheetView>
  </sheetViews>
  <sheetFormatPr defaultColWidth="9.140625" defaultRowHeight="15"/>
  <cols>
    <col min="1" max="1" width="12.8515625" style="238" customWidth="1"/>
    <col min="2" max="2" width="66.00390625" style="393" customWidth="1"/>
    <col min="3" max="3" width="9.140625" style="238" customWidth="1"/>
    <col min="4" max="4" width="11.8515625" style="238" customWidth="1"/>
    <col min="5" max="5" width="17.57421875" style="238" customWidth="1"/>
    <col min="6" max="6" width="15.00390625" style="238" customWidth="1"/>
    <col min="7" max="7" width="21.8515625" style="238" customWidth="1"/>
    <col min="8" max="8" width="19.140625" style="238" customWidth="1"/>
    <col min="9" max="9" width="18.8515625" style="238" customWidth="1"/>
    <col min="10" max="10" width="17.57421875" style="335" customWidth="1"/>
    <col min="11" max="11" width="21.421875" style="238" customWidth="1"/>
  </cols>
  <sheetData>
    <row r="1" spans="1:11" ht="15.75">
      <c r="A1" s="298"/>
      <c r="B1" s="365"/>
      <c r="C1" s="299"/>
      <c r="D1" s="300"/>
      <c r="E1" s="301"/>
      <c r="F1" s="301"/>
      <c r="G1" s="403" t="s">
        <v>763</v>
      </c>
      <c r="H1" s="403"/>
      <c r="I1" s="403"/>
      <c r="J1" s="403"/>
      <c r="K1" s="403"/>
    </row>
    <row r="2" spans="1:11" ht="15.75">
      <c r="A2" s="298"/>
      <c r="B2" s="366"/>
      <c r="C2" s="299"/>
      <c r="D2" s="300"/>
      <c r="E2" s="301"/>
      <c r="F2" s="301"/>
      <c r="G2" s="302"/>
      <c r="H2" s="302"/>
      <c r="I2" s="403" t="s">
        <v>475</v>
      </c>
      <c r="J2" s="403"/>
      <c r="K2" s="403"/>
    </row>
    <row r="3" spans="1:11" ht="15.75">
      <c r="A3" s="298"/>
      <c r="B3" s="366"/>
      <c r="C3" s="299"/>
      <c r="D3" s="300"/>
      <c r="E3" s="301"/>
      <c r="F3" s="301"/>
      <c r="G3" s="302"/>
      <c r="H3" s="403" t="s">
        <v>764</v>
      </c>
      <c r="I3" s="403"/>
      <c r="J3" s="403"/>
      <c r="K3" s="403"/>
    </row>
    <row r="4" spans="1:11" ht="15.75">
      <c r="A4" s="298"/>
      <c r="B4" s="367"/>
      <c r="C4" s="303"/>
      <c r="D4" s="300"/>
      <c r="E4" s="301"/>
      <c r="F4" s="301"/>
      <c r="G4" s="403" t="s">
        <v>756</v>
      </c>
      <c r="H4" s="403"/>
      <c r="I4" s="403"/>
      <c r="J4" s="403"/>
      <c r="K4" s="403"/>
    </row>
    <row r="5" spans="1:11" ht="15.75">
      <c r="A5" s="298"/>
      <c r="B5" s="367"/>
      <c r="C5" s="303"/>
      <c r="D5" s="300"/>
      <c r="E5" s="301"/>
      <c r="F5" s="301"/>
      <c r="G5" s="403"/>
      <c r="H5" s="403"/>
      <c r="I5" s="403"/>
      <c r="J5" s="403"/>
      <c r="K5" s="403"/>
    </row>
    <row r="6" spans="1:11" ht="15.75">
      <c r="A6" s="298"/>
      <c r="B6" s="367"/>
      <c r="C6" s="303"/>
      <c r="D6" s="300"/>
      <c r="E6" s="301"/>
      <c r="F6" s="301"/>
      <c r="G6" s="176"/>
      <c r="H6" s="176"/>
      <c r="I6" s="176"/>
      <c r="J6" s="304"/>
      <c r="K6" s="176"/>
    </row>
    <row r="7" spans="1:11" ht="15.75">
      <c r="A7" s="298"/>
      <c r="B7" s="376"/>
      <c r="C7" s="303"/>
      <c r="D7" s="305"/>
      <c r="E7" s="306"/>
      <c r="F7" s="307"/>
      <c r="G7" s="307"/>
      <c r="H7" s="307"/>
      <c r="I7" s="307"/>
      <c r="J7" s="308"/>
      <c r="K7" s="307"/>
    </row>
    <row r="8" spans="1:11" ht="39" customHeight="1">
      <c r="A8" s="420" t="s">
        <v>765</v>
      </c>
      <c r="B8" s="420"/>
      <c r="C8" s="420"/>
      <c r="D8" s="420"/>
      <c r="E8" s="420"/>
      <c r="F8" s="420"/>
      <c r="G8" s="420"/>
      <c r="H8" s="307"/>
      <c r="I8" s="307"/>
      <c r="J8" s="308"/>
      <c r="K8" s="307"/>
    </row>
    <row r="9" spans="1:11" ht="18.75" thickBot="1">
      <c r="A9" s="309"/>
      <c r="B9" s="377"/>
      <c r="C9" s="310"/>
      <c r="D9" s="310"/>
      <c r="E9" s="310"/>
      <c r="F9" s="310"/>
      <c r="G9" s="310"/>
      <c r="H9" s="307"/>
      <c r="I9" s="307"/>
      <c r="J9" s="308"/>
      <c r="K9" s="307"/>
    </row>
    <row r="10" spans="1:11" ht="15.75" customHeight="1">
      <c r="A10" s="414" t="s">
        <v>500</v>
      </c>
      <c r="B10" s="416" t="s">
        <v>501</v>
      </c>
      <c r="C10" s="418" t="s">
        <v>580</v>
      </c>
      <c r="D10" s="418" t="s">
        <v>581</v>
      </c>
      <c r="E10" s="418" t="s">
        <v>727</v>
      </c>
      <c r="F10" s="418" t="s">
        <v>728</v>
      </c>
      <c r="G10" s="406" t="s">
        <v>729</v>
      </c>
      <c r="H10" s="408" t="s">
        <v>730</v>
      </c>
      <c r="I10" s="410" t="s">
        <v>731</v>
      </c>
      <c r="J10" s="412" t="s">
        <v>732</v>
      </c>
      <c r="K10" s="413"/>
    </row>
    <row r="11" spans="1:11" ht="47.25">
      <c r="A11" s="415"/>
      <c r="B11" s="417"/>
      <c r="C11" s="419"/>
      <c r="D11" s="419"/>
      <c r="E11" s="419"/>
      <c r="F11" s="419"/>
      <c r="G11" s="407"/>
      <c r="H11" s="409"/>
      <c r="I11" s="411"/>
      <c r="J11" s="182" t="s">
        <v>733</v>
      </c>
      <c r="K11" s="311" t="s">
        <v>734</v>
      </c>
    </row>
    <row r="12" spans="1:11" ht="15.75">
      <c r="A12" s="312">
        <v>1</v>
      </c>
      <c r="B12" s="378">
        <v>2</v>
      </c>
      <c r="C12" s="313" t="s">
        <v>504</v>
      </c>
      <c r="D12" s="313" t="s">
        <v>525</v>
      </c>
      <c r="E12" s="313" t="s">
        <v>531</v>
      </c>
      <c r="F12" s="313" t="s">
        <v>537</v>
      </c>
      <c r="G12" s="314">
        <v>7</v>
      </c>
      <c r="H12" s="315">
        <v>8</v>
      </c>
      <c r="I12" s="316">
        <v>8</v>
      </c>
      <c r="J12" s="315">
        <v>9</v>
      </c>
      <c r="K12" s="317">
        <v>10</v>
      </c>
    </row>
    <row r="13" spans="1:11" ht="47.25">
      <c r="A13" s="318" t="s">
        <v>582</v>
      </c>
      <c r="B13" s="379" t="s">
        <v>583</v>
      </c>
      <c r="C13" s="319">
        <v>903</v>
      </c>
      <c r="D13" s="17"/>
      <c r="E13" s="17"/>
      <c r="F13" s="17"/>
      <c r="G13" s="124">
        <v>60579100</v>
      </c>
      <c r="H13" s="125">
        <v>60579100</v>
      </c>
      <c r="I13" s="125">
        <v>56910282.98</v>
      </c>
      <c r="J13" s="167">
        <v>93.94375779765627</v>
      </c>
      <c r="K13" s="133">
        <v>93.94375779765627</v>
      </c>
    </row>
    <row r="14" spans="1:11" ht="20.25">
      <c r="A14" s="320" t="s">
        <v>377</v>
      </c>
      <c r="B14" s="368" t="s">
        <v>506</v>
      </c>
      <c r="C14" s="52" t="s">
        <v>49</v>
      </c>
      <c r="D14" s="52" t="s">
        <v>507</v>
      </c>
      <c r="E14" s="52"/>
      <c r="F14" s="52"/>
      <c r="G14" s="124">
        <v>18730400</v>
      </c>
      <c r="H14" s="125">
        <v>18730400</v>
      </c>
      <c r="I14" s="125">
        <v>17719740.51</v>
      </c>
      <c r="J14" s="167">
        <v>94.60417561824627</v>
      </c>
      <c r="K14" s="133">
        <v>94.60417561824627</v>
      </c>
    </row>
    <row r="15" spans="1:11" ht="72" customHeight="1">
      <c r="A15" s="116" t="s">
        <v>584</v>
      </c>
      <c r="B15" s="20" t="s">
        <v>164</v>
      </c>
      <c r="C15" s="17" t="s">
        <v>49</v>
      </c>
      <c r="D15" s="17" t="s">
        <v>513</v>
      </c>
      <c r="E15" s="17"/>
      <c r="F15" s="17"/>
      <c r="G15" s="124">
        <v>18320400</v>
      </c>
      <c r="H15" s="125">
        <v>18320400</v>
      </c>
      <c r="I15" s="125">
        <v>17411320.51</v>
      </c>
      <c r="J15" s="167">
        <v>95.03788405274994</v>
      </c>
      <c r="K15" s="133">
        <v>95.03788405274994</v>
      </c>
    </row>
    <row r="16" spans="1:11" ht="18.75">
      <c r="A16" s="116" t="s">
        <v>585</v>
      </c>
      <c r="B16" s="368" t="s">
        <v>586</v>
      </c>
      <c r="C16" s="17" t="s">
        <v>49</v>
      </c>
      <c r="D16" s="17" t="s">
        <v>513</v>
      </c>
      <c r="E16" s="17" t="s">
        <v>587</v>
      </c>
      <c r="F16" s="17"/>
      <c r="G16" s="124">
        <v>1089700</v>
      </c>
      <c r="H16" s="125">
        <v>1089700</v>
      </c>
      <c r="I16" s="125">
        <v>1081899.76</v>
      </c>
      <c r="J16" s="167">
        <v>99.28418463797377</v>
      </c>
      <c r="K16" s="133">
        <v>99.28418463797377</v>
      </c>
    </row>
    <row r="17" spans="1:11" ht="63">
      <c r="A17" s="117" t="s">
        <v>485</v>
      </c>
      <c r="B17" s="369" t="s">
        <v>588</v>
      </c>
      <c r="C17" s="18" t="s">
        <v>49</v>
      </c>
      <c r="D17" s="18" t="s">
        <v>513</v>
      </c>
      <c r="E17" s="18" t="s">
        <v>587</v>
      </c>
      <c r="F17" s="115" t="s">
        <v>589</v>
      </c>
      <c r="G17" s="129">
        <v>1089700</v>
      </c>
      <c r="H17" s="130">
        <v>1089700</v>
      </c>
      <c r="I17" s="321">
        <v>1081899.76</v>
      </c>
      <c r="J17" s="166">
        <v>99.28418463797377</v>
      </c>
      <c r="K17" s="128">
        <v>99.28418463797377</v>
      </c>
    </row>
    <row r="18" spans="1:11" ht="63">
      <c r="A18" s="116" t="s">
        <v>509</v>
      </c>
      <c r="B18" s="370" t="s">
        <v>184</v>
      </c>
      <c r="C18" s="52" t="s">
        <v>49</v>
      </c>
      <c r="D18" s="17" t="s">
        <v>513</v>
      </c>
      <c r="E18" s="17" t="s">
        <v>590</v>
      </c>
      <c r="F18" s="17"/>
      <c r="G18" s="124">
        <v>14836000</v>
      </c>
      <c r="H18" s="125">
        <v>14836000</v>
      </c>
      <c r="I18" s="322">
        <v>13949483.92</v>
      </c>
      <c r="J18" s="167">
        <v>94.02456133728768</v>
      </c>
      <c r="K18" s="133">
        <v>94.02456133728768</v>
      </c>
    </row>
    <row r="19" spans="1:11" ht="63">
      <c r="A19" s="117" t="s">
        <v>591</v>
      </c>
      <c r="B19" s="369" t="s">
        <v>588</v>
      </c>
      <c r="C19" s="115" t="s">
        <v>49</v>
      </c>
      <c r="D19" s="115" t="s">
        <v>513</v>
      </c>
      <c r="E19" s="18" t="s">
        <v>590</v>
      </c>
      <c r="F19" s="18" t="s">
        <v>589</v>
      </c>
      <c r="G19" s="129">
        <v>10929400</v>
      </c>
      <c r="H19" s="130">
        <v>10929400</v>
      </c>
      <c r="I19" s="323">
        <v>10640484.2</v>
      </c>
      <c r="J19" s="166">
        <v>97.35652643329001</v>
      </c>
      <c r="K19" s="128">
        <v>97.35652643329001</v>
      </c>
    </row>
    <row r="20" spans="1:11" ht="31.5">
      <c r="A20" s="117" t="s">
        <v>593</v>
      </c>
      <c r="B20" s="380" t="s">
        <v>328</v>
      </c>
      <c r="C20" s="115" t="s">
        <v>49</v>
      </c>
      <c r="D20" s="115" t="s">
        <v>513</v>
      </c>
      <c r="E20" s="18" t="s">
        <v>590</v>
      </c>
      <c r="F20" s="18" t="s">
        <v>594</v>
      </c>
      <c r="G20" s="129">
        <v>3779600</v>
      </c>
      <c r="H20" s="130">
        <v>3779600</v>
      </c>
      <c r="I20" s="140">
        <v>3291227</v>
      </c>
      <c r="J20" s="166">
        <v>87.07871203301937</v>
      </c>
      <c r="K20" s="128">
        <v>87.07871203301937</v>
      </c>
    </row>
    <row r="21" spans="1:11" ht="18.75">
      <c r="A21" s="117" t="s">
        <v>598</v>
      </c>
      <c r="B21" s="381" t="s">
        <v>599</v>
      </c>
      <c r="C21" s="115" t="s">
        <v>49</v>
      </c>
      <c r="D21" s="18" t="s">
        <v>513</v>
      </c>
      <c r="E21" s="18" t="s">
        <v>590</v>
      </c>
      <c r="F21" s="18" t="s">
        <v>600</v>
      </c>
      <c r="G21" s="129">
        <v>127000</v>
      </c>
      <c r="H21" s="130">
        <v>127000</v>
      </c>
      <c r="I21" s="140">
        <v>17772.72</v>
      </c>
      <c r="J21" s="166">
        <v>13.994267716535433</v>
      </c>
      <c r="K21" s="128">
        <v>13.994267716535433</v>
      </c>
    </row>
    <row r="22" spans="1:11" ht="63">
      <c r="A22" s="116" t="s">
        <v>602</v>
      </c>
      <c r="B22" s="371" t="s">
        <v>603</v>
      </c>
      <c r="C22" s="52" t="s">
        <v>49</v>
      </c>
      <c r="D22" s="52" t="s">
        <v>513</v>
      </c>
      <c r="E22" s="52" t="s">
        <v>604</v>
      </c>
      <c r="F22" s="52"/>
      <c r="G22" s="124">
        <v>6500</v>
      </c>
      <c r="H22" s="125">
        <v>6500</v>
      </c>
      <c r="I22" s="139">
        <v>6500</v>
      </c>
      <c r="J22" s="167">
        <v>100</v>
      </c>
      <c r="K22" s="133">
        <v>100</v>
      </c>
    </row>
    <row r="23" spans="1:11" ht="31.5">
      <c r="A23" s="117" t="s">
        <v>605</v>
      </c>
      <c r="B23" s="380" t="s">
        <v>328</v>
      </c>
      <c r="C23" s="115" t="s">
        <v>49</v>
      </c>
      <c r="D23" s="115" t="s">
        <v>513</v>
      </c>
      <c r="E23" s="115" t="s">
        <v>604</v>
      </c>
      <c r="F23" s="115" t="s">
        <v>594</v>
      </c>
      <c r="G23" s="129">
        <v>6500</v>
      </c>
      <c r="H23" s="130">
        <v>6500</v>
      </c>
      <c r="I23" s="140">
        <v>6500</v>
      </c>
      <c r="J23" s="166">
        <v>100</v>
      </c>
      <c r="K23" s="128">
        <v>100</v>
      </c>
    </row>
    <row r="24" spans="1:11" ht="63">
      <c r="A24" s="116" t="s">
        <v>606</v>
      </c>
      <c r="B24" s="371" t="s">
        <v>166</v>
      </c>
      <c r="C24" s="49" t="s">
        <v>49</v>
      </c>
      <c r="D24" s="52" t="s">
        <v>513</v>
      </c>
      <c r="E24" s="52" t="s">
        <v>607</v>
      </c>
      <c r="F24" s="52"/>
      <c r="G24" s="124">
        <v>2388200</v>
      </c>
      <c r="H24" s="125">
        <v>2388200</v>
      </c>
      <c r="I24" s="324">
        <v>2373436.83</v>
      </c>
      <c r="J24" s="325">
        <v>99.35470979717495</v>
      </c>
      <c r="K24" s="133">
        <v>99.3818285738213</v>
      </c>
    </row>
    <row r="25" spans="1:11" ht="63">
      <c r="A25" s="117" t="s">
        <v>608</v>
      </c>
      <c r="B25" s="372" t="s">
        <v>588</v>
      </c>
      <c r="C25" s="51" t="s">
        <v>49</v>
      </c>
      <c r="D25" s="115" t="s">
        <v>513</v>
      </c>
      <c r="E25" s="115" t="s">
        <v>607</v>
      </c>
      <c r="F25" s="115" t="s">
        <v>589</v>
      </c>
      <c r="G25" s="129">
        <v>2208800</v>
      </c>
      <c r="H25" s="130">
        <v>2208800</v>
      </c>
      <c r="I25" s="323">
        <v>2194546.83</v>
      </c>
      <c r="J25" s="166">
        <v>99.35470979717495</v>
      </c>
      <c r="K25" s="128">
        <v>99.35470979717495</v>
      </c>
    </row>
    <row r="26" spans="1:11" ht="31.5">
      <c r="A26" s="117" t="s">
        <v>609</v>
      </c>
      <c r="B26" s="372" t="s">
        <v>328</v>
      </c>
      <c r="C26" s="51" t="s">
        <v>49</v>
      </c>
      <c r="D26" s="115" t="s">
        <v>513</v>
      </c>
      <c r="E26" s="115" t="s">
        <v>607</v>
      </c>
      <c r="F26" s="115" t="s">
        <v>594</v>
      </c>
      <c r="G26" s="129">
        <v>179400</v>
      </c>
      <c r="H26" s="130">
        <v>179400</v>
      </c>
      <c r="I26" s="154">
        <v>178890</v>
      </c>
      <c r="J26" s="166">
        <v>99.71571906354515</v>
      </c>
      <c r="K26" s="128">
        <v>99.71571906354515</v>
      </c>
    </row>
    <row r="27" spans="1:11" ht="18.75">
      <c r="A27" s="116" t="s">
        <v>509</v>
      </c>
      <c r="B27" s="371" t="s">
        <v>610</v>
      </c>
      <c r="C27" s="52" t="s">
        <v>49</v>
      </c>
      <c r="D27" s="52" t="s">
        <v>514</v>
      </c>
      <c r="E27" s="52"/>
      <c r="F27" s="52"/>
      <c r="G27" s="124">
        <v>50000</v>
      </c>
      <c r="H27" s="125">
        <v>50000</v>
      </c>
      <c r="I27" s="324">
        <v>0</v>
      </c>
      <c r="J27" s="167">
        <v>0</v>
      </c>
      <c r="K27" s="133">
        <v>0</v>
      </c>
    </row>
    <row r="28" spans="1:11" ht="18.75">
      <c r="A28" s="116" t="s">
        <v>591</v>
      </c>
      <c r="B28" s="371" t="s">
        <v>611</v>
      </c>
      <c r="C28" s="49" t="s">
        <v>49</v>
      </c>
      <c r="D28" s="52" t="s">
        <v>514</v>
      </c>
      <c r="E28" s="52" t="s">
        <v>612</v>
      </c>
      <c r="F28" s="52"/>
      <c r="G28" s="124">
        <v>50000</v>
      </c>
      <c r="H28" s="125">
        <v>50000</v>
      </c>
      <c r="I28" s="126">
        <v>0</v>
      </c>
      <c r="J28" s="166">
        <v>0</v>
      </c>
      <c r="K28" s="128">
        <v>0</v>
      </c>
    </row>
    <row r="29" spans="1:11" ht="18.75">
      <c r="A29" s="117" t="s">
        <v>592</v>
      </c>
      <c r="B29" s="372" t="s">
        <v>599</v>
      </c>
      <c r="C29" s="51" t="s">
        <v>49</v>
      </c>
      <c r="D29" s="115" t="s">
        <v>514</v>
      </c>
      <c r="E29" s="115" t="s">
        <v>612</v>
      </c>
      <c r="F29" s="115" t="s">
        <v>600</v>
      </c>
      <c r="G29" s="129">
        <v>50000</v>
      </c>
      <c r="H29" s="130">
        <v>50000</v>
      </c>
      <c r="I29" s="126">
        <v>0</v>
      </c>
      <c r="J29" s="166">
        <v>0</v>
      </c>
      <c r="K29" s="128">
        <v>0</v>
      </c>
    </row>
    <row r="30" spans="1:11" ht="20.25">
      <c r="A30" s="326" t="s">
        <v>511</v>
      </c>
      <c r="B30" s="373" t="s">
        <v>613</v>
      </c>
      <c r="C30" s="61" t="s">
        <v>49</v>
      </c>
      <c r="D30" s="17" t="s">
        <v>516</v>
      </c>
      <c r="E30" s="17"/>
      <c r="F30" s="17"/>
      <c r="G30" s="124">
        <v>360000</v>
      </c>
      <c r="H30" s="125">
        <v>360000</v>
      </c>
      <c r="I30" s="131">
        <v>308420</v>
      </c>
      <c r="J30" s="167">
        <v>85.67222222222223</v>
      </c>
      <c r="K30" s="133">
        <v>85.67222222222223</v>
      </c>
    </row>
    <row r="31" spans="1:11" ht="18.75">
      <c r="A31" s="116" t="s">
        <v>614</v>
      </c>
      <c r="B31" s="373" t="s">
        <v>615</v>
      </c>
      <c r="C31" s="61" t="s">
        <v>49</v>
      </c>
      <c r="D31" s="17" t="s">
        <v>516</v>
      </c>
      <c r="E31" s="52" t="s">
        <v>616</v>
      </c>
      <c r="F31" s="17"/>
      <c r="G31" s="124">
        <v>298000</v>
      </c>
      <c r="H31" s="125">
        <v>298000</v>
      </c>
      <c r="I31" s="131">
        <v>297000</v>
      </c>
      <c r="J31" s="167">
        <v>99.66442953020133</v>
      </c>
      <c r="K31" s="133">
        <v>99.66442953020133</v>
      </c>
    </row>
    <row r="32" spans="1:11" ht="31.5">
      <c r="A32" s="121" t="s">
        <v>617</v>
      </c>
      <c r="B32" s="372" t="s">
        <v>328</v>
      </c>
      <c r="C32" s="51" t="s">
        <v>49</v>
      </c>
      <c r="D32" s="115" t="s">
        <v>516</v>
      </c>
      <c r="E32" s="115" t="s">
        <v>616</v>
      </c>
      <c r="F32" s="115" t="s">
        <v>594</v>
      </c>
      <c r="G32" s="129">
        <v>298000</v>
      </c>
      <c r="H32" s="130">
        <v>298000</v>
      </c>
      <c r="I32" s="134">
        <v>297000</v>
      </c>
      <c r="J32" s="166">
        <v>99.66442953020133</v>
      </c>
      <c r="K32" s="128">
        <v>99.66442953020133</v>
      </c>
    </row>
    <row r="33" spans="1:11" ht="18.75">
      <c r="A33" s="116" t="s">
        <v>618</v>
      </c>
      <c r="B33" s="373" t="s">
        <v>735</v>
      </c>
      <c r="C33" s="49" t="s">
        <v>49</v>
      </c>
      <c r="D33" s="52" t="s">
        <v>516</v>
      </c>
      <c r="E33" s="52" t="s">
        <v>736</v>
      </c>
      <c r="F33" s="52"/>
      <c r="G33" s="124">
        <v>62000</v>
      </c>
      <c r="H33" s="125">
        <v>62000</v>
      </c>
      <c r="I33" s="131">
        <v>11420</v>
      </c>
      <c r="J33" s="167">
        <v>18.41935483870968</v>
      </c>
      <c r="K33" s="133">
        <v>18.41935483870968</v>
      </c>
    </row>
    <row r="34" spans="1:11" ht="31.5">
      <c r="A34" s="117" t="s">
        <v>620</v>
      </c>
      <c r="B34" s="372" t="s">
        <v>328</v>
      </c>
      <c r="C34" s="51" t="s">
        <v>49</v>
      </c>
      <c r="D34" s="115" t="s">
        <v>516</v>
      </c>
      <c r="E34" s="115" t="s">
        <v>736</v>
      </c>
      <c r="F34" s="115" t="s">
        <v>594</v>
      </c>
      <c r="G34" s="129">
        <v>62000</v>
      </c>
      <c r="H34" s="130">
        <v>62000</v>
      </c>
      <c r="I34" s="134">
        <v>11420</v>
      </c>
      <c r="J34" s="166">
        <v>18.41935483870968</v>
      </c>
      <c r="K34" s="128">
        <v>18.41935483870968</v>
      </c>
    </row>
    <row r="35" spans="1:11" ht="47.25">
      <c r="A35" s="120" t="s">
        <v>737</v>
      </c>
      <c r="B35" s="382" t="s">
        <v>738</v>
      </c>
      <c r="C35" s="52" t="s">
        <v>49</v>
      </c>
      <c r="D35" s="52" t="s">
        <v>516</v>
      </c>
      <c r="E35" s="135" t="s">
        <v>739</v>
      </c>
      <c r="F35" s="52"/>
      <c r="G35" s="124">
        <v>0</v>
      </c>
      <c r="H35" s="125">
        <v>0</v>
      </c>
      <c r="I35" s="136">
        <v>0</v>
      </c>
      <c r="J35" s="167" t="e">
        <v>#DIV/0!</v>
      </c>
      <c r="K35" s="133" t="e">
        <v>#DIV/0!</v>
      </c>
    </row>
    <row r="36" spans="1:11" ht="31.5">
      <c r="A36" s="121" t="s">
        <v>740</v>
      </c>
      <c r="B36" s="383" t="s">
        <v>328</v>
      </c>
      <c r="C36" s="115" t="s">
        <v>49</v>
      </c>
      <c r="D36" s="115" t="s">
        <v>516</v>
      </c>
      <c r="E36" s="137" t="s">
        <v>739</v>
      </c>
      <c r="F36" s="115" t="s">
        <v>594</v>
      </c>
      <c r="G36" s="129">
        <v>0</v>
      </c>
      <c r="H36" s="130">
        <v>0</v>
      </c>
      <c r="I36" s="134">
        <v>0</v>
      </c>
      <c r="J36" s="166" t="e">
        <v>#DIV/0!</v>
      </c>
      <c r="K36" s="128" t="e">
        <v>#DIV/0!</v>
      </c>
    </row>
    <row r="37" spans="1:11" ht="20.25">
      <c r="A37" s="320" t="s">
        <v>105</v>
      </c>
      <c r="B37" s="371" t="s">
        <v>526</v>
      </c>
      <c r="C37" s="49" t="s">
        <v>49</v>
      </c>
      <c r="D37" s="52" t="s">
        <v>527</v>
      </c>
      <c r="E37" s="135"/>
      <c r="F37" s="52"/>
      <c r="G37" s="124">
        <v>30943500</v>
      </c>
      <c r="H37" s="125">
        <v>30943500</v>
      </c>
      <c r="I37" s="131">
        <v>30409006.59</v>
      </c>
      <c r="J37" s="167">
        <v>98.27267952881866</v>
      </c>
      <c r="K37" s="133">
        <v>98.27267952881866</v>
      </c>
    </row>
    <row r="38" spans="1:11" ht="18.75">
      <c r="A38" s="120" t="s">
        <v>519</v>
      </c>
      <c r="B38" s="371" t="s">
        <v>622</v>
      </c>
      <c r="C38" s="49" t="s">
        <v>49</v>
      </c>
      <c r="D38" s="52" t="s">
        <v>530</v>
      </c>
      <c r="E38" s="327"/>
      <c r="F38" s="52"/>
      <c r="G38" s="124">
        <v>30943500</v>
      </c>
      <c r="H38" s="125">
        <v>30943500</v>
      </c>
      <c r="I38" s="131">
        <v>30409006.59</v>
      </c>
      <c r="J38" s="167">
        <v>98.27267952881866</v>
      </c>
      <c r="K38" s="133">
        <v>98.27267952881866</v>
      </c>
    </row>
    <row r="39" spans="1:11" ht="31.5">
      <c r="A39" s="120" t="s">
        <v>623</v>
      </c>
      <c r="B39" s="371" t="s">
        <v>624</v>
      </c>
      <c r="C39" s="49" t="s">
        <v>49</v>
      </c>
      <c r="D39" s="52" t="s">
        <v>530</v>
      </c>
      <c r="E39" s="17" t="s">
        <v>625</v>
      </c>
      <c r="F39" s="52"/>
      <c r="G39" s="124">
        <v>8814700</v>
      </c>
      <c r="H39" s="125">
        <v>8814700</v>
      </c>
      <c r="I39" s="131">
        <v>8814406.46</v>
      </c>
      <c r="J39" s="167">
        <v>99.99666988099426</v>
      </c>
      <c r="K39" s="133">
        <v>99.99666988099426</v>
      </c>
    </row>
    <row r="40" spans="1:11" ht="18.75">
      <c r="A40" s="120" t="s">
        <v>623</v>
      </c>
      <c r="B40" s="371" t="s">
        <v>626</v>
      </c>
      <c r="C40" s="49" t="s">
        <v>49</v>
      </c>
      <c r="D40" s="52" t="s">
        <v>530</v>
      </c>
      <c r="E40" s="135" t="s">
        <v>627</v>
      </c>
      <c r="F40" s="52"/>
      <c r="G40" s="124">
        <v>207100</v>
      </c>
      <c r="H40" s="125">
        <v>207100</v>
      </c>
      <c r="I40" s="131">
        <v>207100</v>
      </c>
      <c r="J40" s="167">
        <v>100</v>
      </c>
      <c r="K40" s="133">
        <v>100</v>
      </c>
    </row>
    <row r="41" spans="1:11" ht="31.5">
      <c r="A41" s="120" t="s">
        <v>628</v>
      </c>
      <c r="B41" s="371" t="s">
        <v>263</v>
      </c>
      <c r="C41" s="49" t="s">
        <v>49</v>
      </c>
      <c r="D41" s="52" t="s">
        <v>530</v>
      </c>
      <c r="E41" s="135" t="s">
        <v>629</v>
      </c>
      <c r="F41" s="52"/>
      <c r="G41" s="124">
        <v>125400</v>
      </c>
      <c r="H41" s="125">
        <v>125400</v>
      </c>
      <c r="I41" s="131">
        <v>125400</v>
      </c>
      <c r="J41" s="167">
        <v>100</v>
      </c>
      <c r="K41" s="133">
        <v>100</v>
      </c>
    </row>
    <row r="42" spans="1:11" ht="31.5">
      <c r="A42" s="121" t="s">
        <v>630</v>
      </c>
      <c r="B42" s="372" t="s">
        <v>328</v>
      </c>
      <c r="C42" s="115" t="s">
        <v>49</v>
      </c>
      <c r="D42" s="115" t="s">
        <v>530</v>
      </c>
      <c r="E42" s="137" t="s">
        <v>629</v>
      </c>
      <c r="F42" s="115" t="s">
        <v>594</v>
      </c>
      <c r="G42" s="129">
        <v>125400</v>
      </c>
      <c r="H42" s="130">
        <v>125400</v>
      </c>
      <c r="I42" s="134">
        <v>125400</v>
      </c>
      <c r="J42" s="166">
        <v>100</v>
      </c>
      <c r="K42" s="128">
        <v>100</v>
      </c>
    </row>
    <row r="43" spans="1:11" ht="63">
      <c r="A43" s="120" t="s">
        <v>631</v>
      </c>
      <c r="B43" s="371" t="s">
        <v>632</v>
      </c>
      <c r="C43" s="52" t="s">
        <v>49</v>
      </c>
      <c r="D43" s="52" t="s">
        <v>530</v>
      </c>
      <c r="E43" s="135" t="s">
        <v>741</v>
      </c>
      <c r="F43" s="52"/>
      <c r="G43" s="124">
        <v>81700</v>
      </c>
      <c r="H43" s="125">
        <v>81700</v>
      </c>
      <c r="I43" s="131">
        <v>81700</v>
      </c>
      <c r="J43" s="167">
        <v>100</v>
      </c>
      <c r="K43" s="133">
        <v>100</v>
      </c>
    </row>
    <row r="44" spans="1:11" ht="31.5">
      <c r="A44" s="121" t="s">
        <v>633</v>
      </c>
      <c r="B44" s="372" t="s">
        <v>328</v>
      </c>
      <c r="C44" s="115" t="s">
        <v>49</v>
      </c>
      <c r="D44" s="115" t="s">
        <v>530</v>
      </c>
      <c r="E44" s="137" t="s">
        <v>741</v>
      </c>
      <c r="F44" s="115" t="s">
        <v>594</v>
      </c>
      <c r="G44" s="129">
        <v>81700</v>
      </c>
      <c r="H44" s="130">
        <v>81700</v>
      </c>
      <c r="I44" s="134">
        <v>81700</v>
      </c>
      <c r="J44" s="166">
        <v>100</v>
      </c>
      <c r="K44" s="128">
        <v>100</v>
      </c>
    </row>
    <row r="45" spans="1:11" ht="18.75">
      <c r="A45" s="120" t="s">
        <v>742</v>
      </c>
      <c r="B45" s="371" t="s">
        <v>276</v>
      </c>
      <c r="C45" s="49" t="s">
        <v>49</v>
      </c>
      <c r="D45" s="52" t="s">
        <v>530</v>
      </c>
      <c r="E45" s="135" t="s">
        <v>743</v>
      </c>
      <c r="F45" s="52"/>
      <c r="G45" s="124">
        <v>0</v>
      </c>
      <c r="H45" s="125">
        <v>0</v>
      </c>
      <c r="I45" s="131">
        <v>0</v>
      </c>
      <c r="J45" s="167" t="e">
        <v>#DIV/0!</v>
      </c>
      <c r="K45" s="133" t="e">
        <v>#DIV/0!</v>
      </c>
    </row>
    <row r="46" spans="1:11" ht="31.5">
      <c r="A46" s="120" t="s">
        <v>634</v>
      </c>
      <c r="B46" s="371" t="s">
        <v>278</v>
      </c>
      <c r="C46" s="49" t="s">
        <v>49</v>
      </c>
      <c r="D46" s="52" t="s">
        <v>530</v>
      </c>
      <c r="E46" s="135" t="s">
        <v>635</v>
      </c>
      <c r="F46" s="52"/>
      <c r="G46" s="124">
        <v>2047000</v>
      </c>
      <c r="H46" s="125">
        <v>2047000</v>
      </c>
      <c r="I46" s="131">
        <v>2040768</v>
      </c>
      <c r="J46" s="167">
        <v>99.69555446995604</v>
      </c>
      <c r="K46" s="133">
        <v>99.69555446995604</v>
      </c>
    </row>
    <row r="47" spans="1:11" ht="31.5">
      <c r="A47" s="121" t="s">
        <v>636</v>
      </c>
      <c r="B47" s="372" t="s">
        <v>328</v>
      </c>
      <c r="C47" s="51" t="s">
        <v>49</v>
      </c>
      <c r="D47" s="115" t="s">
        <v>530</v>
      </c>
      <c r="E47" s="137" t="s">
        <v>635</v>
      </c>
      <c r="F47" s="115" t="s">
        <v>594</v>
      </c>
      <c r="G47" s="129">
        <v>2047000</v>
      </c>
      <c r="H47" s="130">
        <v>2047000</v>
      </c>
      <c r="I47" s="134">
        <v>2040768</v>
      </c>
      <c r="J47" s="166">
        <v>99.69555446995604</v>
      </c>
      <c r="K47" s="128">
        <v>99.69555446995604</v>
      </c>
    </row>
    <row r="48" spans="1:11" ht="31.5">
      <c r="A48" s="120" t="s">
        <v>637</v>
      </c>
      <c r="B48" s="371" t="s">
        <v>283</v>
      </c>
      <c r="C48" s="49" t="s">
        <v>49</v>
      </c>
      <c r="D48" s="52" t="s">
        <v>530</v>
      </c>
      <c r="E48" s="135" t="s">
        <v>744</v>
      </c>
      <c r="F48" s="52"/>
      <c r="G48" s="124">
        <v>42500</v>
      </c>
      <c r="H48" s="125">
        <v>42500</v>
      </c>
      <c r="I48" s="138">
        <v>42500</v>
      </c>
      <c r="J48" s="167">
        <v>100</v>
      </c>
      <c r="K48" s="133">
        <v>100</v>
      </c>
    </row>
    <row r="49" spans="1:11" ht="31.5">
      <c r="A49" s="121" t="s">
        <v>638</v>
      </c>
      <c r="B49" s="372" t="s">
        <v>328</v>
      </c>
      <c r="C49" s="51" t="s">
        <v>49</v>
      </c>
      <c r="D49" s="115" t="s">
        <v>530</v>
      </c>
      <c r="E49" s="137" t="s">
        <v>744</v>
      </c>
      <c r="F49" s="115" t="s">
        <v>594</v>
      </c>
      <c r="G49" s="129">
        <v>42500</v>
      </c>
      <c r="H49" s="130">
        <v>42500</v>
      </c>
      <c r="I49" s="126">
        <v>42500</v>
      </c>
      <c r="J49" s="166">
        <v>100</v>
      </c>
      <c r="K49" s="128">
        <v>100</v>
      </c>
    </row>
    <row r="50" spans="1:11" ht="63">
      <c r="A50" s="120" t="s">
        <v>639</v>
      </c>
      <c r="B50" s="371" t="s">
        <v>284</v>
      </c>
      <c r="C50" s="49" t="s">
        <v>49</v>
      </c>
      <c r="D50" s="52" t="s">
        <v>530</v>
      </c>
      <c r="E50" s="135" t="s">
        <v>745</v>
      </c>
      <c r="F50" s="52"/>
      <c r="G50" s="124">
        <v>39300</v>
      </c>
      <c r="H50" s="125">
        <v>39300</v>
      </c>
      <c r="I50" s="131">
        <v>39271.76</v>
      </c>
      <c r="J50" s="167">
        <v>99.92814249363869</v>
      </c>
      <c r="K50" s="133">
        <v>99.92814249363869</v>
      </c>
    </row>
    <row r="51" spans="1:11" ht="31.5">
      <c r="A51" s="121" t="s">
        <v>640</v>
      </c>
      <c r="B51" s="372" t="s">
        <v>328</v>
      </c>
      <c r="C51" s="51" t="s">
        <v>49</v>
      </c>
      <c r="D51" s="115" t="s">
        <v>530</v>
      </c>
      <c r="E51" s="137" t="s">
        <v>745</v>
      </c>
      <c r="F51" s="115" t="s">
        <v>594</v>
      </c>
      <c r="G51" s="129">
        <v>39300</v>
      </c>
      <c r="H51" s="130">
        <v>39300</v>
      </c>
      <c r="I51" s="134">
        <v>39271.76</v>
      </c>
      <c r="J51" s="166">
        <v>99.92814249363869</v>
      </c>
      <c r="K51" s="128">
        <v>99.92814249363869</v>
      </c>
    </row>
    <row r="52" spans="1:11" ht="31.5">
      <c r="A52" s="120" t="s">
        <v>641</v>
      </c>
      <c r="B52" s="371" t="s">
        <v>285</v>
      </c>
      <c r="C52" s="49" t="s">
        <v>49</v>
      </c>
      <c r="D52" s="52" t="s">
        <v>530</v>
      </c>
      <c r="E52" s="135" t="s">
        <v>746</v>
      </c>
      <c r="F52" s="52"/>
      <c r="G52" s="124">
        <v>3644900</v>
      </c>
      <c r="H52" s="125">
        <v>3644900</v>
      </c>
      <c r="I52" s="138">
        <v>3644760.1</v>
      </c>
      <c r="J52" s="166">
        <v>99.99616176026778</v>
      </c>
      <c r="K52" s="128">
        <v>99.99616176026778</v>
      </c>
    </row>
    <row r="53" spans="1:11" ht="31.5">
      <c r="A53" s="121" t="s">
        <v>642</v>
      </c>
      <c r="B53" s="372" t="s">
        <v>328</v>
      </c>
      <c r="C53" s="51" t="s">
        <v>49</v>
      </c>
      <c r="D53" s="115" t="s">
        <v>530</v>
      </c>
      <c r="E53" s="137" t="s">
        <v>746</v>
      </c>
      <c r="F53" s="115" t="s">
        <v>594</v>
      </c>
      <c r="G53" s="129">
        <v>3644900</v>
      </c>
      <c r="H53" s="130">
        <v>3644900</v>
      </c>
      <c r="I53" s="126">
        <v>3644760.1</v>
      </c>
      <c r="J53" s="166">
        <v>99.99616176026778</v>
      </c>
      <c r="K53" s="128">
        <v>99.99616176026778</v>
      </c>
    </row>
    <row r="54" spans="1:11" ht="47.25">
      <c r="A54" s="120" t="s">
        <v>643</v>
      </c>
      <c r="B54" s="371" t="s">
        <v>286</v>
      </c>
      <c r="C54" s="49" t="s">
        <v>49</v>
      </c>
      <c r="D54" s="52" t="s">
        <v>530</v>
      </c>
      <c r="E54" s="135" t="s">
        <v>747</v>
      </c>
      <c r="F54" s="52"/>
      <c r="G54" s="124">
        <v>4962700</v>
      </c>
      <c r="H54" s="125">
        <v>4962700</v>
      </c>
      <c r="I54" s="138">
        <v>4962546.36</v>
      </c>
      <c r="J54" s="167">
        <v>99.99690410462048</v>
      </c>
      <c r="K54" s="133">
        <v>99.99690410462048</v>
      </c>
    </row>
    <row r="55" spans="1:11" ht="31.5">
      <c r="A55" s="121" t="s">
        <v>645</v>
      </c>
      <c r="B55" s="372" t="s">
        <v>328</v>
      </c>
      <c r="C55" s="51" t="s">
        <v>49</v>
      </c>
      <c r="D55" s="115" t="s">
        <v>530</v>
      </c>
      <c r="E55" s="137" t="s">
        <v>747</v>
      </c>
      <c r="F55" s="115" t="s">
        <v>594</v>
      </c>
      <c r="G55" s="129">
        <v>4962700</v>
      </c>
      <c r="H55" s="130">
        <v>4962700</v>
      </c>
      <c r="I55" s="126">
        <v>4962546.36</v>
      </c>
      <c r="J55" s="166">
        <v>99.99690410462048</v>
      </c>
      <c r="K55" s="128">
        <v>99.99690410462048</v>
      </c>
    </row>
    <row r="56" spans="1:11" ht="31.5">
      <c r="A56" s="120" t="s">
        <v>646</v>
      </c>
      <c r="B56" s="371" t="s">
        <v>450</v>
      </c>
      <c r="C56" s="49" t="s">
        <v>49</v>
      </c>
      <c r="D56" s="52" t="s">
        <v>530</v>
      </c>
      <c r="E56" s="135" t="s">
        <v>644</v>
      </c>
      <c r="F56" s="52"/>
      <c r="G56" s="124">
        <v>20000000</v>
      </c>
      <c r="H56" s="125">
        <v>20000000</v>
      </c>
      <c r="I56" s="131">
        <v>19472060.37</v>
      </c>
      <c r="J56" s="167">
        <v>97.36030185000001</v>
      </c>
      <c r="K56" s="133">
        <v>97.36030185000001</v>
      </c>
    </row>
    <row r="57" spans="1:11" ht="31.5">
      <c r="A57" s="121" t="s">
        <v>647</v>
      </c>
      <c r="B57" s="372" t="s">
        <v>328</v>
      </c>
      <c r="C57" s="51" t="s">
        <v>49</v>
      </c>
      <c r="D57" s="115" t="s">
        <v>530</v>
      </c>
      <c r="E57" s="137" t="s">
        <v>644</v>
      </c>
      <c r="F57" s="115" t="s">
        <v>594</v>
      </c>
      <c r="G57" s="129">
        <v>20000000</v>
      </c>
      <c r="H57" s="130">
        <v>20000000</v>
      </c>
      <c r="I57" s="134">
        <v>19472060.37</v>
      </c>
      <c r="J57" s="166">
        <v>97.36030185000001</v>
      </c>
      <c r="K57" s="128">
        <v>97.36030185000001</v>
      </c>
    </row>
    <row r="58" spans="1:11" ht="20.25">
      <c r="A58" s="320" t="s">
        <v>504</v>
      </c>
      <c r="B58" s="371" t="s">
        <v>299</v>
      </c>
      <c r="C58" s="49" t="s">
        <v>49</v>
      </c>
      <c r="D58" s="52" t="s">
        <v>538</v>
      </c>
      <c r="E58" s="52"/>
      <c r="F58" s="52"/>
      <c r="G58" s="124">
        <v>361000</v>
      </c>
      <c r="H58" s="125">
        <v>361000</v>
      </c>
      <c r="I58" s="138">
        <v>198940</v>
      </c>
      <c r="J58" s="167">
        <v>55.10803324099724</v>
      </c>
      <c r="K58" s="133">
        <v>55.10803324099724</v>
      </c>
    </row>
    <row r="59" spans="1:11" ht="31.5">
      <c r="A59" s="120" t="s">
        <v>523</v>
      </c>
      <c r="B59" s="371" t="s">
        <v>301</v>
      </c>
      <c r="C59" s="49" t="s">
        <v>49</v>
      </c>
      <c r="D59" s="52" t="s">
        <v>540</v>
      </c>
      <c r="E59" s="52"/>
      <c r="F59" s="52"/>
      <c r="G59" s="124">
        <v>361000</v>
      </c>
      <c r="H59" s="125">
        <v>361000</v>
      </c>
      <c r="I59" s="131">
        <v>198940</v>
      </c>
      <c r="J59" s="167">
        <v>55.10803324099724</v>
      </c>
      <c r="K59" s="133">
        <v>55.10803324099724</v>
      </c>
    </row>
    <row r="60" spans="1:11" ht="18.75">
      <c r="A60" s="120" t="s">
        <v>648</v>
      </c>
      <c r="B60" s="371" t="s">
        <v>649</v>
      </c>
      <c r="C60" s="49" t="s">
        <v>49</v>
      </c>
      <c r="D60" s="52" t="s">
        <v>540</v>
      </c>
      <c r="E60" s="52" t="s">
        <v>650</v>
      </c>
      <c r="F60" s="52"/>
      <c r="G60" s="124">
        <v>361000</v>
      </c>
      <c r="H60" s="125">
        <v>361000</v>
      </c>
      <c r="I60" s="134">
        <v>198940</v>
      </c>
      <c r="J60" s="166">
        <v>55.10803324099724</v>
      </c>
      <c r="K60" s="128">
        <v>55.10803324099724</v>
      </c>
    </row>
    <row r="61" spans="1:11" ht="84" customHeight="1">
      <c r="A61" s="120" t="s">
        <v>651</v>
      </c>
      <c r="B61" s="371" t="s">
        <v>303</v>
      </c>
      <c r="C61" s="49" t="s">
        <v>49</v>
      </c>
      <c r="D61" s="52" t="s">
        <v>540</v>
      </c>
      <c r="E61" s="52" t="s">
        <v>650</v>
      </c>
      <c r="F61" s="52"/>
      <c r="G61" s="124">
        <v>361000</v>
      </c>
      <c r="H61" s="125">
        <v>361000</v>
      </c>
      <c r="I61" s="139">
        <v>198940</v>
      </c>
      <c r="J61" s="167">
        <v>55.10803324099724</v>
      </c>
      <c r="K61" s="133">
        <v>55.10803324099724</v>
      </c>
    </row>
    <row r="62" spans="1:11" ht="40.5" customHeight="1">
      <c r="A62" s="121" t="s">
        <v>652</v>
      </c>
      <c r="B62" s="372" t="s">
        <v>328</v>
      </c>
      <c r="C62" s="51" t="s">
        <v>49</v>
      </c>
      <c r="D62" s="115" t="s">
        <v>540</v>
      </c>
      <c r="E62" s="115" t="s">
        <v>650</v>
      </c>
      <c r="F62" s="115" t="s">
        <v>594</v>
      </c>
      <c r="G62" s="129">
        <v>361000</v>
      </c>
      <c r="H62" s="130">
        <v>361000</v>
      </c>
      <c r="I62" s="140">
        <v>198940</v>
      </c>
      <c r="J62" s="166">
        <v>55.10803324099724</v>
      </c>
      <c r="K62" s="128">
        <v>55.10803324099724</v>
      </c>
    </row>
    <row r="63" spans="1:11" ht="20.25">
      <c r="A63" s="320" t="s">
        <v>525</v>
      </c>
      <c r="B63" s="371" t="s">
        <v>546</v>
      </c>
      <c r="C63" s="49" t="s">
        <v>49</v>
      </c>
      <c r="D63" s="52" t="s">
        <v>547</v>
      </c>
      <c r="E63" s="52"/>
      <c r="F63" s="52"/>
      <c r="G63" s="124">
        <v>1157900</v>
      </c>
      <c r="H63" s="125">
        <v>1157900</v>
      </c>
      <c r="I63" s="139">
        <v>1157754.5</v>
      </c>
      <c r="J63" s="167">
        <v>99.9874341480266</v>
      </c>
      <c r="K63" s="133">
        <v>99.9874341480266</v>
      </c>
    </row>
    <row r="64" spans="1:11" ht="31.5">
      <c r="A64" s="120" t="s">
        <v>528</v>
      </c>
      <c r="B64" s="371" t="s">
        <v>653</v>
      </c>
      <c r="C64" s="49" t="s">
        <v>49</v>
      </c>
      <c r="D64" s="52" t="s">
        <v>551</v>
      </c>
      <c r="E64" s="52"/>
      <c r="F64" s="52"/>
      <c r="G64" s="124">
        <v>1157900</v>
      </c>
      <c r="H64" s="125">
        <v>1157900</v>
      </c>
      <c r="I64" s="139">
        <v>1157754.5</v>
      </c>
      <c r="J64" s="167">
        <v>99.9874341480266</v>
      </c>
      <c r="K64" s="133">
        <v>99.9874341480266</v>
      </c>
    </row>
    <row r="65" spans="1:11" ht="47.25">
      <c r="A65" s="120" t="s">
        <v>654</v>
      </c>
      <c r="B65" s="371" t="s">
        <v>655</v>
      </c>
      <c r="C65" s="49" t="s">
        <v>49</v>
      </c>
      <c r="D65" s="52" t="s">
        <v>551</v>
      </c>
      <c r="E65" s="52" t="s">
        <v>656</v>
      </c>
      <c r="F65" s="52"/>
      <c r="G65" s="124">
        <v>1157900</v>
      </c>
      <c r="H65" s="125">
        <v>1157900</v>
      </c>
      <c r="I65" s="132">
        <v>1157754.5</v>
      </c>
      <c r="J65" s="167">
        <v>99.9874341480266</v>
      </c>
      <c r="K65" s="133">
        <v>99.9874341480266</v>
      </c>
    </row>
    <row r="66" spans="1:11" ht="31.5">
      <c r="A66" s="121" t="s">
        <v>657</v>
      </c>
      <c r="B66" s="372" t="s">
        <v>328</v>
      </c>
      <c r="C66" s="51" t="s">
        <v>49</v>
      </c>
      <c r="D66" s="115" t="s">
        <v>551</v>
      </c>
      <c r="E66" s="115" t="s">
        <v>656</v>
      </c>
      <c r="F66" s="115" t="s">
        <v>594</v>
      </c>
      <c r="G66" s="129">
        <v>1157900</v>
      </c>
      <c r="H66" s="130">
        <v>1157900</v>
      </c>
      <c r="I66" s="140">
        <v>1157754.5</v>
      </c>
      <c r="J66" s="166">
        <v>99.9874341480266</v>
      </c>
      <c r="K66" s="128">
        <v>99.9874341480266</v>
      </c>
    </row>
    <row r="67" spans="1:11" ht="20.25">
      <c r="A67" s="320" t="s">
        <v>531</v>
      </c>
      <c r="B67" s="370" t="s">
        <v>552</v>
      </c>
      <c r="C67" s="49" t="s">
        <v>49</v>
      </c>
      <c r="D67" s="52" t="s">
        <v>553</v>
      </c>
      <c r="E67" s="52"/>
      <c r="F67" s="52"/>
      <c r="G67" s="124">
        <v>9386300</v>
      </c>
      <c r="H67" s="125">
        <v>9386300</v>
      </c>
      <c r="I67" s="139">
        <v>7424841.38</v>
      </c>
      <c r="J67" s="167">
        <v>79.10296261572718</v>
      </c>
      <c r="K67" s="133">
        <v>79.10296261572718</v>
      </c>
    </row>
    <row r="68" spans="1:11" ht="20.25">
      <c r="A68" s="320" t="s">
        <v>534</v>
      </c>
      <c r="B68" s="371" t="s">
        <v>658</v>
      </c>
      <c r="C68" s="49" t="s">
        <v>49</v>
      </c>
      <c r="D68" s="52" t="s">
        <v>555</v>
      </c>
      <c r="E68" s="52"/>
      <c r="F68" s="52"/>
      <c r="G68" s="124">
        <v>525800</v>
      </c>
      <c r="H68" s="125">
        <v>525800</v>
      </c>
      <c r="I68" s="139">
        <v>514799.99999999994</v>
      </c>
      <c r="J68" s="167">
        <v>97.90794979079497</v>
      </c>
      <c r="K68" s="133">
        <v>97.90794979079497</v>
      </c>
    </row>
    <row r="69" spans="1:11" ht="47.25">
      <c r="A69" s="120" t="s">
        <v>659</v>
      </c>
      <c r="B69" s="371" t="s">
        <v>340</v>
      </c>
      <c r="C69" s="49" t="s">
        <v>49</v>
      </c>
      <c r="D69" s="52" t="s">
        <v>555</v>
      </c>
      <c r="E69" s="52" t="s">
        <v>660</v>
      </c>
      <c r="F69" s="52"/>
      <c r="G69" s="124">
        <v>525800</v>
      </c>
      <c r="H69" s="125">
        <v>525800</v>
      </c>
      <c r="I69" s="139">
        <v>514799.99999999994</v>
      </c>
      <c r="J69" s="167">
        <v>97.90794979079497</v>
      </c>
      <c r="K69" s="133">
        <v>97.90794979079497</v>
      </c>
    </row>
    <row r="70" spans="1:11" ht="18.75">
      <c r="A70" s="121" t="s">
        <v>661</v>
      </c>
      <c r="B70" s="372" t="s">
        <v>662</v>
      </c>
      <c r="C70" s="51" t="s">
        <v>49</v>
      </c>
      <c r="D70" s="115" t="s">
        <v>555</v>
      </c>
      <c r="E70" s="115" t="s">
        <v>660</v>
      </c>
      <c r="F70" s="115" t="s">
        <v>597</v>
      </c>
      <c r="G70" s="129">
        <v>525800</v>
      </c>
      <c r="H70" s="130">
        <v>525800</v>
      </c>
      <c r="I70" s="140">
        <v>514799.99999999994</v>
      </c>
      <c r="J70" s="166">
        <v>97.90794979079497</v>
      </c>
      <c r="K70" s="128">
        <v>97.90794979079497</v>
      </c>
    </row>
    <row r="71" spans="1:11" ht="18.75">
      <c r="A71" s="120" t="s">
        <v>663</v>
      </c>
      <c r="B71" s="371" t="s">
        <v>664</v>
      </c>
      <c r="C71" s="49" t="s">
        <v>49</v>
      </c>
      <c r="D71" s="52" t="s">
        <v>556</v>
      </c>
      <c r="E71" s="52"/>
      <c r="F71" s="52"/>
      <c r="G71" s="124">
        <v>8860500</v>
      </c>
      <c r="H71" s="125">
        <v>8860500</v>
      </c>
      <c r="I71" s="139">
        <v>6910041.38</v>
      </c>
      <c r="J71" s="167">
        <v>77.98703662321539</v>
      </c>
      <c r="K71" s="133">
        <v>77.98703662321539</v>
      </c>
    </row>
    <row r="72" spans="1:11" ht="63">
      <c r="A72" s="120" t="s">
        <v>665</v>
      </c>
      <c r="B72" s="384" t="s">
        <v>666</v>
      </c>
      <c r="C72" s="52" t="s">
        <v>49</v>
      </c>
      <c r="D72" s="52" t="s">
        <v>556</v>
      </c>
      <c r="E72" s="52" t="s">
        <v>667</v>
      </c>
      <c r="F72" s="17"/>
      <c r="G72" s="124">
        <v>5804000</v>
      </c>
      <c r="H72" s="125">
        <v>5804000</v>
      </c>
      <c r="I72" s="141">
        <v>4555440</v>
      </c>
      <c r="J72" s="167">
        <v>78.48793935217093</v>
      </c>
      <c r="K72" s="133">
        <v>78.48793935217093</v>
      </c>
    </row>
    <row r="73" spans="1:11" ht="18.75">
      <c r="A73" s="121" t="s">
        <v>668</v>
      </c>
      <c r="B73" s="380" t="s">
        <v>662</v>
      </c>
      <c r="C73" s="51" t="s">
        <v>49</v>
      </c>
      <c r="D73" s="115" t="s">
        <v>556</v>
      </c>
      <c r="E73" s="115" t="s">
        <v>667</v>
      </c>
      <c r="F73" s="115" t="s">
        <v>597</v>
      </c>
      <c r="G73" s="129">
        <v>5804000</v>
      </c>
      <c r="H73" s="130">
        <v>5804000</v>
      </c>
      <c r="I73" s="142">
        <v>4555440</v>
      </c>
      <c r="J73" s="168">
        <v>78.48793935217093</v>
      </c>
      <c r="K73" s="128">
        <v>78.48793935217093</v>
      </c>
    </row>
    <row r="74" spans="1:11" ht="69.75" customHeight="1">
      <c r="A74" s="120" t="s">
        <v>669</v>
      </c>
      <c r="B74" s="371" t="s">
        <v>352</v>
      </c>
      <c r="C74" s="49" t="s">
        <v>49</v>
      </c>
      <c r="D74" s="52" t="s">
        <v>556</v>
      </c>
      <c r="E74" s="52" t="s">
        <v>670</v>
      </c>
      <c r="F74" s="52"/>
      <c r="G74" s="124">
        <v>3056500</v>
      </c>
      <c r="H74" s="125">
        <v>3056500</v>
      </c>
      <c r="I74" s="143">
        <v>2354601.38</v>
      </c>
      <c r="J74" s="167">
        <v>77.0358704400458</v>
      </c>
      <c r="K74" s="133">
        <v>77.0358704400458</v>
      </c>
    </row>
    <row r="75" spans="1:11" ht="18.75">
      <c r="A75" s="117" t="s">
        <v>671</v>
      </c>
      <c r="B75" s="380" t="s">
        <v>662</v>
      </c>
      <c r="C75" s="51" t="s">
        <v>49</v>
      </c>
      <c r="D75" s="115" t="s">
        <v>556</v>
      </c>
      <c r="E75" s="115" t="s">
        <v>670</v>
      </c>
      <c r="F75" s="115" t="s">
        <v>597</v>
      </c>
      <c r="G75" s="129">
        <v>3056500</v>
      </c>
      <c r="H75" s="130">
        <v>3056500</v>
      </c>
      <c r="I75" s="127">
        <v>2354601.38</v>
      </c>
      <c r="J75" s="166">
        <v>77.0358704400458</v>
      </c>
      <c r="K75" s="128">
        <v>77.0358704400458</v>
      </c>
    </row>
    <row r="76" spans="1:11" ht="47.25">
      <c r="A76" s="120" t="s">
        <v>672</v>
      </c>
      <c r="B76" s="373" t="s">
        <v>222</v>
      </c>
      <c r="C76" s="49" t="s">
        <v>49</v>
      </c>
      <c r="D76" s="52"/>
      <c r="E76" s="135"/>
      <c r="F76" s="52"/>
      <c r="G76" s="124">
        <v>17929200</v>
      </c>
      <c r="H76" s="125">
        <v>17929200</v>
      </c>
      <c r="I76" s="328">
        <v>17814735.81</v>
      </c>
      <c r="J76" s="167">
        <v>99.36157670169332</v>
      </c>
      <c r="K76" s="133">
        <v>99.36157670169332</v>
      </c>
    </row>
    <row r="77" spans="1:11" ht="18.75">
      <c r="A77" s="120" t="s">
        <v>505</v>
      </c>
      <c r="B77" s="371" t="s">
        <v>107</v>
      </c>
      <c r="C77" s="49" t="s">
        <v>49</v>
      </c>
      <c r="D77" s="52" t="s">
        <v>507</v>
      </c>
      <c r="E77" s="135"/>
      <c r="F77" s="52"/>
      <c r="G77" s="124">
        <v>10001100</v>
      </c>
      <c r="H77" s="125">
        <v>10001100</v>
      </c>
      <c r="I77" s="125">
        <v>9915932.31</v>
      </c>
      <c r="J77" s="167">
        <v>99.14841677415484</v>
      </c>
      <c r="K77" s="133">
        <v>99.14841677415484</v>
      </c>
    </row>
    <row r="78" spans="1:11" ht="18.75">
      <c r="A78" s="120" t="s">
        <v>584</v>
      </c>
      <c r="B78" s="371" t="s">
        <v>217</v>
      </c>
      <c r="C78" s="49" t="s">
        <v>49</v>
      </c>
      <c r="D78" s="52" t="s">
        <v>516</v>
      </c>
      <c r="E78" s="135"/>
      <c r="F78" s="52"/>
      <c r="G78" s="124">
        <v>10001100</v>
      </c>
      <c r="H78" s="125">
        <v>10001100</v>
      </c>
      <c r="I78" s="125">
        <v>9915932.31</v>
      </c>
      <c r="J78" s="167">
        <v>99.14841677415484</v>
      </c>
      <c r="K78" s="133">
        <v>99.14841677415484</v>
      </c>
    </row>
    <row r="79" spans="1:11" ht="63">
      <c r="A79" s="120" t="s">
        <v>484</v>
      </c>
      <c r="B79" s="373" t="s">
        <v>673</v>
      </c>
      <c r="C79" s="49" t="s">
        <v>49</v>
      </c>
      <c r="D79" s="52" t="s">
        <v>516</v>
      </c>
      <c r="E79" s="52" t="s">
        <v>674</v>
      </c>
      <c r="F79" s="52"/>
      <c r="G79" s="124">
        <v>9916100</v>
      </c>
      <c r="H79" s="125">
        <v>9916100</v>
      </c>
      <c r="I79" s="125">
        <v>9833712.31</v>
      </c>
      <c r="J79" s="167">
        <v>99.16915228769375</v>
      </c>
      <c r="K79" s="133">
        <v>99.16915228769375</v>
      </c>
    </row>
    <row r="80" spans="1:11" ht="63">
      <c r="A80" s="121" t="s">
        <v>485</v>
      </c>
      <c r="B80" s="374" t="s">
        <v>588</v>
      </c>
      <c r="C80" s="51" t="s">
        <v>49</v>
      </c>
      <c r="D80" s="115" t="s">
        <v>516</v>
      </c>
      <c r="E80" s="137" t="s">
        <v>674</v>
      </c>
      <c r="F80" s="115" t="s">
        <v>589</v>
      </c>
      <c r="G80" s="129">
        <v>9644700</v>
      </c>
      <c r="H80" s="130">
        <v>9644700</v>
      </c>
      <c r="I80" s="140">
        <v>9606097.3</v>
      </c>
      <c r="J80" s="166">
        <v>99.59975219550635</v>
      </c>
      <c r="K80" s="128">
        <v>99.59975219550635</v>
      </c>
    </row>
    <row r="81" spans="1:11" ht="31.5">
      <c r="A81" s="121" t="s">
        <v>486</v>
      </c>
      <c r="B81" s="372" t="s">
        <v>328</v>
      </c>
      <c r="C81" s="51" t="s">
        <v>49</v>
      </c>
      <c r="D81" s="115" t="s">
        <v>516</v>
      </c>
      <c r="E81" s="115" t="s">
        <v>674</v>
      </c>
      <c r="F81" s="115" t="s">
        <v>594</v>
      </c>
      <c r="G81" s="129">
        <v>271300</v>
      </c>
      <c r="H81" s="130">
        <v>271300</v>
      </c>
      <c r="I81" s="140">
        <v>227615</v>
      </c>
      <c r="J81" s="166">
        <v>83.89789900479174</v>
      </c>
      <c r="K81" s="128">
        <v>83.89789900479174</v>
      </c>
    </row>
    <row r="82" spans="1:11" ht="18.75">
      <c r="A82" s="121" t="s">
        <v>487</v>
      </c>
      <c r="B82" s="381" t="s">
        <v>599</v>
      </c>
      <c r="C82" s="54" t="s">
        <v>49</v>
      </c>
      <c r="D82" s="18" t="s">
        <v>516</v>
      </c>
      <c r="E82" s="144" t="s">
        <v>674</v>
      </c>
      <c r="F82" s="18" t="s">
        <v>600</v>
      </c>
      <c r="G82" s="129">
        <v>100</v>
      </c>
      <c r="H82" s="145">
        <v>100</v>
      </c>
      <c r="I82" s="146">
        <v>0.01</v>
      </c>
      <c r="J82" s="166">
        <v>0.01</v>
      </c>
      <c r="K82" s="128">
        <v>0.01</v>
      </c>
    </row>
    <row r="83" spans="1:11" ht="15.75">
      <c r="A83" s="147" t="s">
        <v>675</v>
      </c>
      <c r="B83" s="370" t="s">
        <v>408</v>
      </c>
      <c r="C83" s="17" t="s">
        <v>49</v>
      </c>
      <c r="D83" s="17" t="s">
        <v>516</v>
      </c>
      <c r="E83" s="17" t="s">
        <v>619</v>
      </c>
      <c r="F83" s="17"/>
      <c r="G83" s="129">
        <v>55000</v>
      </c>
      <c r="H83" s="145">
        <v>55000</v>
      </c>
      <c r="I83" s="146">
        <v>53870</v>
      </c>
      <c r="J83" s="166">
        <v>97.94545454545455</v>
      </c>
      <c r="K83" s="128">
        <v>97.94545454545455</v>
      </c>
    </row>
    <row r="84" spans="1:11" ht="31.5">
      <c r="A84" s="148" t="s">
        <v>676</v>
      </c>
      <c r="B84" s="381" t="s">
        <v>328</v>
      </c>
      <c r="C84" s="18" t="s">
        <v>49</v>
      </c>
      <c r="D84" s="18" t="s">
        <v>516</v>
      </c>
      <c r="E84" s="18" t="s">
        <v>619</v>
      </c>
      <c r="F84" s="18" t="s">
        <v>594</v>
      </c>
      <c r="G84" s="129">
        <v>55000</v>
      </c>
      <c r="H84" s="145">
        <v>55000</v>
      </c>
      <c r="I84" s="146">
        <v>53870</v>
      </c>
      <c r="J84" s="166">
        <v>97.94545454545455</v>
      </c>
      <c r="K84" s="128">
        <v>97.94545454545455</v>
      </c>
    </row>
    <row r="85" spans="1:11" ht="123" customHeight="1">
      <c r="A85" s="120" t="s">
        <v>675</v>
      </c>
      <c r="B85" s="20" t="s">
        <v>677</v>
      </c>
      <c r="C85" s="49" t="s">
        <v>49</v>
      </c>
      <c r="D85" s="52" t="s">
        <v>516</v>
      </c>
      <c r="E85" s="52" t="s">
        <v>678</v>
      </c>
      <c r="F85" s="52"/>
      <c r="G85" s="124">
        <v>30000</v>
      </c>
      <c r="H85" s="125">
        <v>30000</v>
      </c>
      <c r="I85" s="139">
        <v>28350</v>
      </c>
      <c r="J85" s="167">
        <v>94.5</v>
      </c>
      <c r="K85" s="133">
        <v>94.5</v>
      </c>
    </row>
    <row r="86" spans="1:11" ht="31.5">
      <c r="A86" s="121" t="s">
        <v>676</v>
      </c>
      <c r="B86" s="372" t="s">
        <v>328</v>
      </c>
      <c r="C86" s="51" t="s">
        <v>49</v>
      </c>
      <c r="D86" s="115" t="s">
        <v>516</v>
      </c>
      <c r="E86" s="115" t="s">
        <v>678</v>
      </c>
      <c r="F86" s="115" t="s">
        <v>594</v>
      </c>
      <c r="G86" s="129">
        <v>30000</v>
      </c>
      <c r="H86" s="130">
        <v>30000</v>
      </c>
      <c r="I86" s="140">
        <v>28350</v>
      </c>
      <c r="J86" s="166">
        <v>94.5</v>
      </c>
      <c r="K86" s="128">
        <v>94.5</v>
      </c>
    </row>
    <row r="87" spans="1:11" ht="33.75" customHeight="1">
      <c r="A87" s="320" t="s">
        <v>105</v>
      </c>
      <c r="B87" s="371" t="s">
        <v>517</v>
      </c>
      <c r="C87" s="49" t="s">
        <v>49</v>
      </c>
      <c r="D87" s="52" t="s">
        <v>518</v>
      </c>
      <c r="E87" s="52"/>
      <c r="F87" s="52"/>
      <c r="G87" s="124">
        <v>51300</v>
      </c>
      <c r="H87" s="125">
        <v>51300</v>
      </c>
      <c r="I87" s="139">
        <v>51280</v>
      </c>
      <c r="J87" s="167">
        <v>99.96101364522417</v>
      </c>
      <c r="K87" s="133">
        <v>99.96101364522417</v>
      </c>
    </row>
    <row r="88" spans="1:11" ht="53.25" customHeight="1">
      <c r="A88" s="120" t="s">
        <v>519</v>
      </c>
      <c r="B88" s="20" t="s">
        <v>520</v>
      </c>
      <c r="C88" s="49" t="s">
        <v>49</v>
      </c>
      <c r="D88" s="52" t="s">
        <v>521</v>
      </c>
      <c r="E88" s="52"/>
      <c r="F88" s="52"/>
      <c r="G88" s="124">
        <v>51300</v>
      </c>
      <c r="H88" s="125">
        <v>51300</v>
      </c>
      <c r="I88" s="139">
        <v>51280</v>
      </c>
      <c r="J88" s="167">
        <v>99.96101364522417</v>
      </c>
      <c r="K88" s="133">
        <v>99.96101364522417</v>
      </c>
    </row>
    <row r="89" spans="1:11" ht="135" customHeight="1">
      <c r="A89" s="120" t="s">
        <v>623</v>
      </c>
      <c r="B89" s="375" t="s">
        <v>679</v>
      </c>
      <c r="C89" s="49" t="s">
        <v>49</v>
      </c>
      <c r="D89" s="52" t="s">
        <v>521</v>
      </c>
      <c r="E89" s="52" t="s">
        <v>680</v>
      </c>
      <c r="F89" s="52"/>
      <c r="G89" s="124">
        <v>51300</v>
      </c>
      <c r="H89" s="125">
        <v>51300</v>
      </c>
      <c r="I89" s="139">
        <v>51280</v>
      </c>
      <c r="J89" s="167">
        <v>99.96101364522417</v>
      </c>
      <c r="K89" s="133">
        <v>99.96101364522417</v>
      </c>
    </row>
    <row r="90" spans="1:11" ht="31.5">
      <c r="A90" s="121" t="s">
        <v>628</v>
      </c>
      <c r="B90" s="372" t="s">
        <v>328</v>
      </c>
      <c r="C90" s="51" t="s">
        <v>49</v>
      </c>
      <c r="D90" s="115" t="s">
        <v>521</v>
      </c>
      <c r="E90" s="115" t="s">
        <v>680</v>
      </c>
      <c r="F90" s="115" t="s">
        <v>594</v>
      </c>
      <c r="G90" s="129">
        <v>51300</v>
      </c>
      <c r="H90" s="130">
        <v>51300</v>
      </c>
      <c r="I90" s="140">
        <v>51280</v>
      </c>
      <c r="J90" s="166">
        <v>99.96101364522417</v>
      </c>
      <c r="K90" s="128">
        <v>99.96101364522417</v>
      </c>
    </row>
    <row r="91" spans="1:11" ht="20.25">
      <c r="A91" s="320" t="s">
        <v>504</v>
      </c>
      <c r="B91" s="371" t="s">
        <v>250</v>
      </c>
      <c r="C91" s="49" t="s">
        <v>49</v>
      </c>
      <c r="D91" s="52" t="s">
        <v>522</v>
      </c>
      <c r="E91" s="52"/>
      <c r="F91" s="52"/>
      <c r="G91" s="124">
        <v>18300</v>
      </c>
      <c r="H91" s="125">
        <v>18300</v>
      </c>
      <c r="I91" s="139">
        <v>18225</v>
      </c>
      <c r="J91" s="167">
        <v>99.59016393442623</v>
      </c>
      <c r="K91" s="133">
        <v>99.59016393442623</v>
      </c>
    </row>
    <row r="92" spans="1:11" ht="18.75">
      <c r="A92" s="120" t="s">
        <v>523</v>
      </c>
      <c r="B92" s="385" t="s">
        <v>252</v>
      </c>
      <c r="C92" s="49" t="s">
        <v>49</v>
      </c>
      <c r="D92" s="52" t="s">
        <v>524</v>
      </c>
      <c r="E92" s="135"/>
      <c r="F92" s="52"/>
      <c r="G92" s="124">
        <v>18300</v>
      </c>
      <c r="H92" s="125">
        <v>18300</v>
      </c>
      <c r="I92" s="125">
        <v>18225</v>
      </c>
      <c r="J92" s="167">
        <v>99.59016393442623</v>
      </c>
      <c r="K92" s="133">
        <v>99.59016393442623</v>
      </c>
    </row>
    <row r="93" spans="1:11" ht="63">
      <c r="A93" s="120" t="s">
        <v>648</v>
      </c>
      <c r="B93" s="386" t="s">
        <v>254</v>
      </c>
      <c r="C93" s="49" t="s">
        <v>49</v>
      </c>
      <c r="D93" s="52" t="s">
        <v>524</v>
      </c>
      <c r="E93" s="135" t="s">
        <v>681</v>
      </c>
      <c r="F93" s="52"/>
      <c r="G93" s="124">
        <v>18300</v>
      </c>
      <c r="H93" s="125">
        <v>18300</v>
      </c>
      <c r="I93" s="132">
        <v>18225</v>
      </c>
      <c r="J93" s="167">
        <v>99.59016393442623</v>
      </c>
      <c r="K93" s="133">
        <v>99.59016393442623</v>
      </c>
    </row>
    <row r="94" spans="1:11" ht="31.5">
      <c r="A94" s="121" t="s">
        <v>651</v>
      </c>
      <c r="B94" s="372" t="s">
        <v>328</v>
      </c>
      <c r="C94" s="51" t="s">
        <v>49</v>
      </c>
      <c r="D94" s="115" t="s">
        <v>524</v>
      </c>
      <c r="E94" s="137" t="s">
        <v>681</v>
      </c>
      <c r="F94" s="115" t="s">
        <v>594</v>
      </c>
      <c r="G94" s="129">
        <v>18300</v>
      </c>
      <c r="H94" s="130">
        <v>18300</v>
      </c>
      <c r="I94" s="140">
        <v>18225</v>
      </c>
      <c r="J94" s="166">
        <v>99.59016393442623</v>
      </c>
      <c r="K94" s="128">
        <v>99.59016393442623</v>
      </c>
    </row>
    <row r="95" spans="1:11" ht="20.25">
      <c r="A95" s="320" t="s">
        <v>525</v>
      </c>
      <c r="B95" s="371" t="s">
        <v>532</v>
      </c>
      <c r="C95" s="49" t="s">
        <v>49</v>
      </c>
      <c r="D95" s="52" t="s">
        <v>533</v>
      </c>
      <c r="E95" s="135"/>
      <c r="F95" s="52"/>
      <c r="G95" s="124">
        <v>15400</v>
      </c>
      <c r="H95" s="125">
        <v>15400</v>
      </c>
      <c r="I95" s="139">
        <v>15400</v>
      </c>
      <c r="J95" s="167">
        <v>100</v>
      </c>
      <c r="K95" s="133">
        <v>100</v>
      </c>
    </row>
    <row r="96" spans="1:11" ht="18.75">
      <c r="A96" s="120" t="s">
        <v>528</v>
      </c>
      <c r="B96" s="371" t="s">
        <v>292</v>
      </c>
      <c r="C96" s="49" t="s">
        <v>49</v>
      </c>
      <c r="D96" s="52" t="s">
        <v>536</v>
      </c>
      <c r="E96" s="135"/>
      <c r="F96" s="52"/>
      <c r="G96" s="124">
        <v>15400</v>
      </c>
      <c r="H96" s="125">
        <v>15400</v>
      </c>
      <c r="I96" s="125">
        <v>15400</v>
      </c>
      <c r="J96" s="167">
        <v>100</v>
      </c>
      <c r="K96" s="133">
        <v>100</v>
      </c>
    </row>
    <row r="97" spans="1:11" ht="47.25">
      <c r="A97" s="120" t="s">
        <v>654</v>
      </c>
      <c r="B97" s="371" t="s">
        <v>682</v>
      </c>
      <c r="C97" s="49" t="s">
        <v>49</v>
      </c>
      <c r="D97" s="52" t="s">
        <v>536</v>
      </c>
      <c r="E97" s="135" t="s">
        <v>683</v>
      </c>
      <c r="F97" s="52"/>
      <c r="G97" s="124">
        <v>15400</v>
      </c>
      <c r="H97" s="125">
        <v>15400</v>
      </c>
      <c r="I97" s="150">
        <v>15400</v>
      </c>
      <c r="J97" s="167">
        <v>100</v>
      </c>
      <c r="K97" s="133">
        <v>100</v>
      </c>
    </row>
    <row r="98" spans="1:11" ht="31.5">
      <c r="A98" s="121" t="s">
        <v>657</v>
      </c>
      <c r="B98" s="372" t="s">
        <v>328</v>
      </c>
      <c r="C98" s="51" t="s">
        <v>49</v>
      </c>
      <c r="D98" s="115" t="s">
        <v>536</v>
      </c>
      <c r="E98" s="137" t="s">
        <v>683</v>
      </c>
      <c r="F98" s="115" t="s">
        <v>594</v>
      </c>
      <c r="G98" s="129">
        <v>15400</v>
      </c>
      <c r="H98" s="130">
        <v>15400</v>
      </c>
      <c r="I98" s="140">
        <v>15400</v>
      </c>
      <c r="J98" s="166">
        <v>100</v>
      </c>
      <c r="K98" s="128">
        <v>100</v>
      </c>
    </row>
    <row r="99" spans="1:11" ht="18.75">
      <c r="A99" s="120" t="s">
        <v>531</v>
      </c>
      <c r="B99" s="371" t="s">
        <v>299</v>
      </c>
      <c r="C99" s="49" t="s">
        <v>49</v>
      </c>
      <c r="D99" s="52" t="s">
        <v>538</v>
      </c>
      <c r="E99" s="135"/>
      <c r="F99" s="52"/>
      <c r="G99" s="124">
        <v>182700</v>
      </c>
      <c r="H99" s="125">
        <v>182700</v>
      </c>
      <c r="I99" s="125">
        <v>182552</v>
      </c>
      <c r="J99" s="167">
        <v>99.91899288451013</v>
      </c>
      <c r="K99" s="133">
        <v>99.91899288451013</v>
      </c>
    </row>
    <row r="100" spans="1:11" ht="18.75">
      <c r="A100" s="120" t="s">
        <v>534</v>
      </c>
      <c r="B100" s="371" t="s">
        <v>684</v>
      </c>
      <c r="C100" s="49" t="s">
        <v>49</v>
      </c>
      <c r="D100" s="52" t="s">
        <v>542</v>
      </c>
      <c r="E100" s="135"/>
      <c r="F100" s="52"/>
      <c r="G100" s="124">
        <v>80400</v>
      </c>
      <c r="H100" s="125">
        <v>80400</v>
      </c>
      <c r="I100" s="125">
        <v>80302</v>
      </c>
      <c r="J100" s="167">
        <v>99.87810945273633</v>
      </c>
      <c r="K100" s="133">
        <v>99.87810945273633</v>
      </c>
    </row>
    <row r="101" spans="1:11" ht="63">
      <c r="A101" s="120" t="s">
        <v>659</v>
      </c>
      <c r="B101" s="371" t="s">
        <v>685</v>
      </c>
      <c r="C101" s="49" t="s">
        <v>49</v>
      </c>
      <c r="D101" s="52" t="s">
        <v>542</v>
      </c>
      <c r="E101" s="52" t="s">
        <v>686</v>
      </c>
      <c r="F101" s="52"/>
      <c r="G101" s="124">
        <v>80400</v>
      </c>
      <c r="H101" s="125">
        <v>80400</v>
      </c>
      <c r="I101" s="139">
        <v>80302</v>
      </c>
      <c r="J101" s="167">
        <v>99.87810945273633</v>
      </c>
      <c r="K101" s="133">
        <v>99.87810945273633</v>
      </c>
    </row>
    <row r="102" spans="1:11" ht="31.5">
      <c r="A102" s="121" t="s">
        <v>661</v>
      </c>
      <c r="B102" s="372" t="s">
        <v>328</v>
      </c>
      <c r="C102" s="51" t="s">
        <v>49</v>
      </c>
      <c r="D102" s="115" t="s">
        <v>542</v>
      </c>
      <c r="E102" s="115" t="s">
        <v>686</v>
      </c>
      <c r="F102" s="115" t="s">
        <v>594</v>
      </c>
      <c r="G102" s="129">
        <v>80400</v>
      </c>
      <c r="H102" s="130">
        <v>80400</v>
      </c>
      <c r="I102" s="140">
        <v>80302</v>
      </c>
      <c r="J102" s="166">
        <v>99.87810945273633</v>
      </c>
      <c r="K102" s="128">
        <v>99.87810945273633</v>
      </c>
    </row>
    <row r="103" spans="1:11" ht="18.75">
      <c r="A103" s="120" t="s">
        <v>687</v>
      </c>
      <c r="B103" s="371" t="s">
        <v>688</v>
      </c>
      <c r="C103" s="49" t="s">
        <v>49</v>
      </c>
      <c r="D103" s="52" t="s">
        <v>544</v>
      </c>
      <c r="E103" s="52"/>
      <c r="F103" s="52"/>
      <c r="G103" s="124">
        <v>102300</v>
      </c>
      <c r="H103" s="125">
        <v>102300</v>
      </c>
      <c r="I103" s="125">
        <v>102250</v>
      </c>
      <c r="J103" s="167">
        <v>99.95112414467253</v>
      </c>
      <c r="K103" s="133">
        <v>99.95112414467253</v>
      </c>
    </row>
    <row r="104" spans="1:11" ht="63">
      <c r="A104" s="120" t="s">
        <v>689</v>
      </c>
      <c r="B104" s="371" t="s">
        <v>312</v>
      </c>
      <c r="C104" s="49" t="s">
        <v>49</v>
      </c>
      <c r="D104" s="49" t="s">
        <v>544</v>
      </c>
      <c r="E104" s="52" t="s">
        <v>690</v>
      </c>
      <c r="F104" s="52"/>
      <c r="G104" s="124">
        <v>7200</v>
      </c>
      <c r="H104" s="125">
        <v>7200</v>
      </c>
      <c r="I104" s="125">
        <v>7200</v>
      </c>
      <c r="J104" s="167">
        <v>100</v>
      </c>
      <c r="K104" s="133">
        <v>100</v>
      </c>
    </row>
    <row r="105" spans="1:11" ht="31.5">
      <c r="A105" s="121" t="s">
        <v>691</v>
      </c>
      <c r="B105" s="372" t="s">
        <v>328</v>
      </c>
      <c r="C105" s="51" t="s">
        <v>49</v>
      </c>
      <c r="D105" s="51" t="s">
        <v>544</v>
      </c>
      <c r="E105" s="115" t="s">
        <v>690</v>
      </c>
      <c r="F105" s="115" t="s">
        <v>594</v>
      </c>
      <c r="G105" s="129">
        <v>7200</v>
      </c>
      <c r="H105" s="130">
        <v>7200</v>
      </c>
      <c r="I105" s="140">
        <v>7200</v>
      </c>
      <c r="J105" s="166">
        <v>100</v>
      </c>
      <c r="K105" s="128">
        <v>100</v>
      </c>
    </row>
    <row r="106" spans="1:11" ht="18.75">
      <c r="A106" s="120" t="s">
        <v>692</v>
      </c>
      <c r="B106" s="387" t="s">
        <v>693</v>
      </c>
      <c r="C106" s="49" t="s">
        <v>49</v>
      </c>
      <c r="D106" s="52" t="s">
        <v>544</v>
      </c>
      <c r="E106" s="52" t="s">
        <v>694</v>
      </c>
      <c r="F106" s="52"/>
      <c r="G106" s="124">
        <v>55600</v>
      </c>
      <c r="H106" s="125">
        <v>55600</v>
      </c>
      <c r="I106" s="139">
        <v>55600</v>
      </c>
      <c r="J106" s="167">
        <v>100</v>
      </c>
      <c r="K106" s="133">
        <v>100</v>
      </c>
    </row>
    <row r="107" spans="1:11" ht="31.5">
      <c r="A107" s="121" t="s">
        <v>695</v>
      </c>
      <c r="B107" s="372" t="s">
        <v>328</v>
      </c>
      <c r="C107" s="51" t="s">
        <v>49</v>
      </c>
      <c r="D107" s="51" t="s">
        <v>544</v>
      </c>
      <c r="E107" s="115" t="s">
        <v>694</v>
      </c>
      <c r="F107" s="115" t="s">
        <v>594</v>
      </c>
      <c r="G107" s="129">
        <v>55600</v>
      </c>
      <c r="H107" s="130">
        <v>55600</v>
      </c>
      <c r="I107" s="140">
        <v>55600</v>
      </c>
      <c r="J107" s="166">
        <v>100</v>
      </c>
      <c r="K107" s="128">
        <v>100</v>
      </c>
    </row>
    <row r="108" spans="1:11" ht="63">
      <c r="A108" s="120" t="s">
        <v>696</v>
      </c>
      <c r="B108" s="371" t="s">
        <v>748</v>
      </c>
      <c r="C108" s="49" t="s">
        <v>49</v>
      </c>
      <c r="D108" s="49" t="s">
        <v>544</v>
      </c>
      <c r="E108" s="52" t="s">
        <v>697</v>
      </c>
      <c r="F108" s="52"/>
      <c r="G108" s="124">
        <v>39500</v>
      </c>
      <c r="H108" s="125">
        <v>39500</v>
      </c>
      <c r="I108" s="139">
        <v>39450</v>
      </c>
      <c r="J108" s="167">
        <v>99.87341772151899</v>
      </c>
      <c r="K108" s="133">
        <v>99.87341772151899</v>
      </c>
    </row>
    <row r="109" spans="1:11" ht="31.5">
      <c r="A109" s="121" t="s">
        <v>698</v>
      </c>
      <c r="B109" s="372" t="s">
        <v>328</v>
      </c>
      <c r="C109" s="51" t="s">
        <v>49</v>
      </c>
      <c r="D109" s="51" t="s">
        <v>544</v>
      </c>
      <c r="E109" s="115" t="s">
        <v>697</v>
      </c>
      <c r="F109" s="115" t="s">
        <v>594</v>
      </c>
      <c r="G109" s="129">
        <v>39500</v>
      </c>
      <c r="H109" s="130">
        <v>39500</v>
      </c>
      <c r="I109" s="140">
        <v>39450</v>
      </c>
      <c r="J109" s="166">
        <v>99.87341772151899</v>
      </c>
      <c r="K109" s="128">
        <v>99.87341772151899</v>
      </c>
    </row>
    <row r="110" spans="1:11" ht="20.25">
      <c r="A110" s="320" t="s">
        <v>537</v>
      </c>
      <c r="B110" s="371" t="s">
        <v>546</v>
      </c>
      <c r="C110" s="49" t="s">
        <v>49</v>
      </c>
      <c r="D110" s="52" t="s">
        <v>547</v>
      </c>
      <c r="E110" s="52"/>
      <c r="F110" s="52"/>
      <c r="G110" s="124">
        <v>7630400</v>
      </c>
      <c r="H110" s="125">
        <v>7630400</v>
      </c>
      <c r="I110" s="139">
        <v>7601602.5</v>
      </c>
      <c r="J110" s="167">
        <v>99.62259514573286</v>
      </c>
      <c r="K110" s="133">
        <v>99.62259514573286</v>
      </c>
    </row>
    <row r="111" spans="1:11" ht="18.75">
      <c r="A111" s="120" t="s">
        <v>539</v>
      </c>
      <c r="B111" s="371" t="s">
        <v>699</v>
      </c>
      <c r="C111" s="49" t="s">
        <v>49</v>
      </c>
      <c r="D111" s="52" t="s">
        <v>549</v>
      </c>
      <c r="E111" s="52"/>
      <c r="F111" s="52"/>
      <c r="G111" s="124">
        <v>7630400</v>
      </c>
      <c r="H111" s="125">
        <v>7630400</v>
      </c>
      <c r="I111" s="125">
        <v>7601602.5</v>
      </c>
      <c r="J111" s="167">
        <v>99.62259514573286</v>
      </c>
      <c r="K111" s="133">
        <v>99.62259514573286</v>
      </c>
    </row>
    <row r="112" spans="1:11" ht="47.25">
      <c r="A112" s="147" t="s">
        <v>700</v>
      </c>
      <c r="B112" s="370" t="s">
        <v>325</v>
      </c>
      <c r="C112" s="17" t="s">
        <v>49</v>
      </c>
      <c r="D112" s="17" t="s">
        <v>701</v>
      </c>
      <c r="E112" s="17" t="s">
        <v>702</v>
      </c>
      <c r="F112" s="17"/>
      <c r="G112" s="151">
        <v>6533300</v>
      </c>
      <c r="H112" s="125">
        <v>6533300</v>
      </c>
      <c r="I112" s="139">
        <v>6529755</v>
      </c>
      <c r="J112" s="167">
        <v>99.94573951907918</v>
      </c>
      <c r="K112" s="133">
        <v>99.94573951907918</v>
      </c>
    </row>
    <row r="113" spans="1:11" ht="31.5">
      <c r="A113" s="148" t="s">
        <v>703</v>
      </c>
      <c r="B113" s="381" t="s">
        <v>328</v>
      </c>
      <c r="C113" s="18" t="s">
        <v>49</v>
      </c>
      <c r="D113" s="18" t="s">
        <v>549</v>
      </c>
      <c r="E113" s="18" t="s">
        <v>702</v>
      </c>
      <c r="F113" s="18" t="s">
        <v>594</v>
      </c>
      <c r="G113" s="152">
        <v>6533300</v>
      </c>
      <c r="H113" s="130">
        <v>6533300</v>
      </c>
      <c r="I113" s="153">
        <v>6529755</v>
      </c>
      <c r="J113" s="166">
        <v>99.94573951907918</v>
      </c>
      <c r="K113" s="128">
        <v>99.94573951907918</v>
      </c>
    </row>
    <row r="114" spans="1:11" ht="84" customHeight="1">
      <c r="A114" s="147" t="s">
        <v>704</v>
      </c>
      <c r="B114" s="388" t="s">
        <v>327</v>
      </c>
      <c r="C114" s="17" t="s">
        <v>49</v>
      </c>
      <c r="D114" s="17" t="s">
        <v>701</v>
      </c>
      <c r="E114" s="17" t="s">
        <v>705</v>
      </c>
      <c r="F114" s="17"/>
      <c r="G114" s="151">
        <v>1097100</v>
      </c>
      <c r="H114" s="145">
        <v>1097100</v>
      </c>
      <c r="I114" s="146">
        <v>1071847.5</v>
      </c>
      <c r="J114" s="166">
        <v>97.69824993163796</v>
      </c>
      <c r="K114" s="128">
        <v>97.69824993163796</v>
      </c>
    </row>
    <row r="115" spans="1:11" ht="31.5">
      <c r="A115" s="148" t="s">
        <v>706</v>
      </c>
      <c r="B115" s="381" t="s">
        <v>328</v>
      </c>
      <c r="C115" s="18" t="s">
        <v>49</v>
      </c>
      <c r="D115" s="18" t="s">
        <v>701</v>
      </c>
      <c r="E115" s="18" t="s">
        <v>705</v>
      </c>
      <c r="F115" s="18" t="s">
        <v>594</v>
      </c>
      <c r="G115" s="152">
        <v>1097100</v>
      </c>
      <c r="H115" s="130">
        <v>1097100</v>
      </c>
      <c r="I115" s="154">
        <v>1071847.5</v>
      </c>
      <c r="J115" s="166">
        <v>97.69824993163796</v>
      </c>
      <c r="K115" s="128">
        <v>97.69824993163796</v>
      </c>
    </row>
    <row r="116" spans="1:11" ht="15.75">
      <c r="A116" s="147" t="s">
        <v>545</v>
      </c>
      <c r="B116" s="389" t="s">
        <v>356</v>
      </c>
      <c r="C116" s="17" t="s">
        <v>49</v>
      </c>
      <c r="D116" s="17" t="s">
        <v>558</v>
      </c>
      <c r="E116" s="17"/>
      <c r="F116" s="17"/>
      <c r="G116" s="151">
        <v>30000</v>
      </c>
      <c r="H116" s="151">
        <v>30000</v>
      </c>
      <c r="I116" s="151">
        <v>29744</v>
      </c>
      <c r="J116" s="151">
        <v>99.14666666666668</v>
      </c>
      <c r="K116" s="329">
        <v>99.14666666666668</v>
      </c>
    </row>
    <row r="117" spans="1:11" ht="15.75">
      <c r="A117" s="147" t="s">
        <v>548</v>
      </c>
      <c r="B117" s="389" t="s">
        <v>358</v>
      </c>
      <c r="C117" s="17" t="s">
        <v>49</v>
      </c>
      <c r="D117" s="17" t="s">
        <v>560</v>
      </c>
      <c r="E117" s="17"/>
      <c r="F117" s="17"/>
      <c r="G117" s="151">
        <v>30000</v>
      </c>
      <c r="H117" s="151">
        <v>30000</v>
      </c>
      <c r="I117" s="151">
        <v>29744</v>
      </c>
      <c r="J117" s="151">
        <v>99.14666666666668</v>
      </c>
      <c r="K117" s="329">
        <v>99.14666666666668</v>
      </c>
    </row>
    <row r="118" spans="1:11" ht="116.25" customHeight="1">
      <c r="A118" s="147" t="s">
        <v>707</v>
      </c>
      <c r="B118" s="390" t="s">
        <v>360</v>
      </c>
      <c r="C118" s="17" t="s">
        <v>49</v>
      </c>
      <c r="D118" s="17" t="s">
        <v>560</v>
      </c>
      <c r="E118" s="17" t="s">
        <v>708</v>
      </c>
      <c r="F118" s="17"/>
      <c r="G118" s="151">
        <v>30000</v>
      </c>
      <c r="H118" s="145">
        <v>30000</v>
      </c>
      <c r="I118" s="146">
        <v>29744</v>
      </c>
      <c r="J118" s="166">
        <v>99.14666666666668</v>
      </c>
      <c r="K118" s="128">
        <v>99.14666666666668</v>
      </c>
    </row>
    <row r="119" spans="1:11" ht="31.5">
      <c r="A119" s="148" t="s">
        <v>709</v>
      </c>
      <c r="B119" s="381" t="s">
        <v>328</v>
      </c>
      <c r="C119" s="18" t="s">
        <v>49</v>
      </c>
      <c r="D119" s="18" t="s">
        <v>560</v>
      </c>
      <c r="E119" s="18" t="s">
        <v>708</v>
      </c>
      <c r="F119" s="18" t="s">
        <v>594</v>
      </c>
      <c r="G119" s="152">
        <v>30000</v>
      </c>
      <c r="H119" s="130">
        <v>30000</v>
      </c>
      <c r="I119" s="154">
        <v>29744</v>
      </c>
      <c r="J119" s="166">
        <v>99.14666666666668</v>
      </c>
      <c r="K119" s="128">
        <v>99.14666666666668</v>
      </c>
    </row>
    <row r="120" spans="1:11" ht="47.25">
      <c r="A120" s="330" t="s">
        <v>710</v>
      </c>
      <c r="B120" s="20" t="s">
        <v>711</v>
      </c>
      <c r="C120" s="52" t="s">
        <v>110</v>
      </c>
      <c r="D120" s="52"/>
      <c r="E120" s="52"/>
      <c r="F120" s="52"/>
      <c r="G120" s="124">
        <v>11221400</v>
      </c>
      <c r="H120" s="125">
        <v>11221400</v>
      </c>
      <c r="I120" s="139">
        <v>10232458.07</v>
      </c>
      <c r="J120" s="167">
        <v>91.1870004634003</v>
      </c>
      <c r="K120" s="133">
        <v>91.1870004634003</v>
      </c>
    </row>
    <row r="121" spans="1:11" ht="20.25">
      <c r="A121" s="320" t="s">
        <v>377</v>
      </c>
      <c r="B121" s="368" t="s">
        <v>506</v>
      </c>
      <c r="C121" s="52" t="s">
        <v>110</v>
      </c>
      <c r="D121" s="52" t="s">
        <v>507</v>
      </c>
      <c r="E121" s="52"/>
      <c r="F121" s="52"/>
      <c r="G121" s="124">
        <v>9591400</v>
      </c>
      <c r="H121" s="125">
        <v>9591400</v>
      </c>
      <c r="I121" s="125">
        <v>8602629.56</v>
      </c>
      <c r="J121" s="167">
        <v>89.69107283608233</v>
      </c>
      <c r="K121" s="133">
        <v>89.69107283608233</v>
      </c>
    </row>
    <row r="122" spans="1:11" ht="33.75" customHeight="1">
      <c r="A122" s="120" t="s">
        <v>483</v>
      </c>
      <c r="B122" s="370" t="s">
        <v>109</v>
      </c>
      <c r="C122" s="52" t="s">
        <v>110</v>
      </c>
      <c r="D122" s="52" t="s">
        <v>508</v>
      </c>
      <c r="E122" s="52"/>
      <c r="F122" s="52"/>
      <c r="G122" s="124">
        <v>888700</v>
      </c>
      <c r="H122" s="125">
        <v>888700</v>
      </c>
      <c r="I122" s="125">
        <v>885088.3</v>
      </c>
      <c r="J122" s="167">
        <v>99.59359738944526</v>
      </c>
      <c r="K122" s="133">
        <v>99.59359738944526</v>
      </c>
    </row>
    <row r="123" spans="1:11" ht="31.5">
      <c r="A123" s="120" t="s">
        <v>484</v>
      </c>
      <c r="B123" s="368" t="s">
        <v>712</v>
      </c>
      <c r="C123" s="52" t="s">
        <v>110</v>
      </c>
      <c r="D123" s="52" t="s">
        <v>508</v>
      </c>
      <c r="E123" s="52" t="s">
        <v>713</v>
      </c>
      <c r="F123" s="52"/>
      <c r="G123" s="124">
        <v>888700</v>
      </c>
      <c r="H123" s="125">
        <v>888700</v>
      </c>
      <c r="I123" s="139">
        <v>885088.3</v>
      </c>
      <c r="J123" s="167">
        <v>99.59359738944526</v>
      </c>
      <c r="K123" s="133">
        <v>99.59359738944526</v>
      </c>
    </row>
    <row r="124" spans="1:11" ht="68.25" customHeight="1">
      <c r="A124" s="121" t="s">
        <v>485</v>
      </c>
      <c r="B124" s="372" t="s">
        <v>588</v>
      </c>
      <c r="C124" s="115" t="s">
        <v>110</v>
      </c>
      <c r="D124" s="115" t="s">
        <v>508</v>
      </c>
      <c r="E124" s="115" t="s">
        <v>713</v>
      </c>
      <c r="F124" s="115" t="s">
        <v>589</v>
      </c>
      <c r="G124" s="129">
        <v>888700</v>
      </c>
      <c r="H124" s="130">
        <v>888700</v>
      </c>
      <c r="I124" s="130">
        <v>885088.3</v>
      </c>
      <c r="J124" s="166">
        <v>99.59359738944526</v>
      </c>
      <c r="K124" s="128">
        <v>99.59359738944526</v>
      </c>
    </row>
    <row r="125" spans="1:11" ht="47.25">
      <c r="A125" s="116" t="s">
        <v>509</v>
      </c>
      <c r="B125" s="370" t="s">
        <v>120</v>
      </c>
      <c r="C125" s="52" t="s">
        <v>110</v>
      </c>
      <c r="D125" s="17" t="s">
        <v>510</v>
      </c>
      <c r="E125" s="17"/>
      <c r="F125" s="17"/>
      <c r="G125" s="124">
        <v>8580700</v>
      </c>
      <c r="H125" s="125">
        <v>8580700</v>
      </c>
      <c r="I125" s="139">
        <v>7625496.26</v>
      </c>
      <c r="J125" s="167">
        <v>88.86799748272284</v>
      </c>
      <c r="K125" s="133">
        <v>88.86799748272284</v>
      </c>
    </row>
    <row r="126" spans="1:11" ht="40.5" customHeight="1">
      <c r="A126" s="116" t="s">
        <v>591</v>
      </c>
      <c r="B126" s="370" t="s">
        <v>122</v>
      </c>
      <c r="C126" s="52" t="s">
        <v>110</v>
      </c>
      <c r="D126" s="17" t="s">
        <v>510</v>
      </c>
      <c r="E126" s="17" t="s">
        <v>714</v>
      </c>
      <c r="F126" s="17"/>
      <c r="G126" s="124">
        <v>759100</v>
      </c>
      <c r="H126" s="125">
        <v>759100</v>
      </c>
      <c r="I126" s="139">
        <v>615930.89</v>
      </c>
      <c r="J126" s="167">
        <v>81.13962455539455</v>
      </c>
      <c r="K126" s="133">
        <v>81.13962455539455</v>
      </c>
    </row>
    <row r="127" spans="1:11" ht="100.5" customHeight="1">
      <c r="A127" s="117" t="s">
        <v>592</v>
      </c>
      <c r="B127" s="381" t="s">
        <v>715</v>
      </c>
      <c r="C127" s="115" t="s">
        <v>110</v>
      </c>
      <c r="D127" s="18" t="s">
        <v>510</v>
      </c>
      <c r="E127" s="18" t="s">
        <v>714</v>
      </c>
      <c r="F127" s="18" t="s">
        <v>589</v>
      </c>
      <c r="G127" s="129">
        <v>759100</v>
      </c>
      <c r="H127" s="130">
        <v>759100</v>
      </c>
      <c r="I127" s="130">
        <v>615930.89</v>
      </c>
      <c r="J127" s="166">
        <v>81.13962455539455</v>
      </c>
      <c r="K127" s="128">
        <v>81.13962455539455</v>
      </c>
    </row>
    <row r="128" spans="1:11" ht="31.5">
      <c r="A128" s="116" t="s">
        <v>593</v>
      </c>
      <c r="B128" s="370" t="s">
        <v>716</v>
      </c>
      <c r="C128" s="52" t="s">
        <v>110</v>
      </c>
      <c r="D128" s="17" t="s">
        <v>510</v>
      </c>
      <c r="E128" s="17" t="s">
        <v>717</v>
      </c>
      <c r="F128" s="17"/>
      <c r="G128" s="124">
        <v>93600</v>
      </c>
      <c r="H128" s="125">
        <v>93600</v>
      </c>
      <c r="I128" s="139">
        <v>93600</v>
      </c>
      <c r="J128" s="167">
        <v>100</v>
      </c>
      <c r="K128" s="133">
        <v>100</v>
      </c>
    </row>
    <row r="129" spans="1:11" ht="68.25" customHeight="1">
      <c r="A129" s="117" t="s">
        <v>595</v>
      </c>
      <c r="B129" s="372" t="s">
        <v>588</v>
      </c>
      <c r="C129" s="115" t="s">
        <v>110</v>
      </c>
      <c r="D129" s="18" t="s">
        <v>510</v>
      </c>
      <c r="E129" s="18" t="s">
        <v>717</v>
      </c>
      <c r="F129" s="18" t="s">
        <v>589</v>
      </c>
      <c r="G129" s="129">
        <v>93600</v>
      </c>
      <c r="H129" s="130">
        <v>93600</v>
      </c>
      <c r="I129" s="140">
        <v>93600</v>
      </c>
      <c r="J129" s="166">
        <v>100</v>
      </c>
      <c r="K129" s="128">
        <v>100</v>
      </c>
    </row>
    <row r="130" spans="1:11" ht="33.75" customHeight="1">
      <c r="A130" s="116" t="s">
        <v>598</v>
      </c>
      <c r="B130" s="370" t="s">
        <v>718</v>
      </c>
      <c r="C130" s="52" t="s">
        <v>110</v>
      </c>
      <c r="D130" s="17" t="s">
        <v>510</v>
      </c>
      <c r="E130" s="17" t="s">
        <v>719</v>
      </c>
      <c r="F130" s="17"/>
      <c r="G130" s="124">
        <v>7728000</v>
      </c>
      <c r="H130" s="125">
        <v>7728000</v>
      </c>
      <c r="I130" s="139">
        <v>6915965.37</v>
      </c>
      <c r="J130" s="167">
        <v>89.49230551242236</v>
      </c>
      <c r="K130" s="133">
        <v>89.49230551242236</v>
      </c>
    </row>
    <row r="131" spans="1:11" ht="69.75" customHeight="1">
      <c r="A131" s="117" t="s">
        <v>601</v>
      </c>
      <c r="B131" s="372" t="s">
        <v>588</v>
      </c>
      <c r="C131" s="115" t="s">
        <v>110</v>
      </c>
      <c r="D131" s="18" t="s">
        <v>510</v>
      </c>
      <c r="E131" s="18" t="s">
        <v>719</v>
      </c>
      <c r="F131" s="18" t="s">
        <v>589</v>
      </c>
      <c r="G131" s="129">
        <v>3917700</v>
      </c>
      <c r="H131" s="130">
        <v>3917700</v>
      </c>
      <c r="I131" s="140">
        <v>3899458.21</v>
      </c>
      <c r="J131" s="166">
        <v>99.53437501595323</v>
      </c>
      <c r="K131" s="128">
        <v>99.53437501595323</v>
      </c>
    </row>
    <row r="132" spans="1:11" ht="31.5">
      <c r="A132" s="117" t="s">
        <v>720</v>
      </c>
      <c r="B132" s="372" t="s">
        <v>328</v>
      </c>
      <c r="C132" s="115" t="s">
        <v>110</v>
      </c>
      <c r="D132" s="18" t="s">
        <v>510</v>
      </c>
      <c r="E132" s="18" t="s">
        <v>719</v>
      </c>
      <c r="F132" s="18" t="s">
        <v>594</v>
      </c>
      <c r="G132" s="129">
        <v>3794200</v>
      </c>
      <c r="H132" s="130">
        <v>3794200</v>
      </c>
      <c r="I132" s="130">
        <v>3006880.17</v>
      </c>
      <c r="J132" s="166">
        <v>79.24938511412155</v>
      </c>
      <c r="K132" s="128">
        <v>79.24938511412155</v>
      </c>
    </row>
    <row r="133" spans="1:11" ht="18.75">
      <c r="A133" s="117" t="s">
        <v>721</v>
      </c>
      <c r="B133" s="380" t="s">
        <v>599</v>
      </c>
      <c r="C133" s="115" t="s">
        <v>110</v>
      </c>
      <c r="D133" s="18" t="s">
        <v>510</v>
      </c>
      <c r="E133" s="18" t="s">
        <v>719</v>
      </c>
      <c r="F133" s="18" t="s">
        <v>600</v>
      </c>
      <c r="G133" s="129">
        <v>16100.000000000002</v>
      </c>
      <c r="H133" s="130">
        <v>16100.000000000002</v>
      </c>
      <c r="I133" s="140">
        <v>9626.99</v>
      </c>
      <c r="J133" s="166">
        <v>59.79496894409937</v>
      </c>
      <c r="K133" s="128">
        <v>59.79496894409937</v>
      </c>
    </row>
    <row r="134" spans="1:11" ht="18.75">
      <c r="A134" s="120" t="s">
        <v>511</v>
      </c>
      <c r="B134" s="373" t="s">
        <v>613</v>
      </c>
      <c r="C134" s="61" t="s">
        <v>110</v>
      </c>
      <c r="D134" s="17" t="s">
        <v>516</v>
      </c>
      <c r="E134" s="17"/>
      <c r="F134" s="17"/>
      <c r="G134" s="124">
        <v>122000</v>
      </c>
      <c r="H134" s="125">
        <v>122000</v>
      </c>
      <c r="I134" s="139">
        <v>92045</v>
      </c>
      <c r="J134" s="167">
        <v>75.4467213114754</v>
      </c>
      <c r="K134" s="133">
        <v>75.4467213114754</v>
      </c>
    </row>
    <row r="135" spans="1:11" ht="47.25">
      <c r="A135" s="120" t="s">
        <v>614</v>
      </c>
      <c r="B135" s="373" t="s">
        <v>749</v>
      </c>
      <c r="C135" s="49" t="s">
        <v>110</v>
      </c>
      <c r="D135" s="17" t="s">
        <v>516</v>
      </c>
      <c r="E135" s="17" t="s">
        <v>722</v>
      </c>
      <c r="F135" s="17"/>
      <c r="G135" s="124">
        <v>72000</v>
      </c>
      <c r="H135" s="125">
        <v>72000</v>
      </c>
      <c r="I135" s="155">
        <v>72000</v>
      </c>
      <c r="J135" s="167">
        <v>100</v>
      </c>
      <c r="K135" s="133">
        <v>100</v>
      </c>
    </row>
    <row r="136" spans="1:11" ht="18.75">
      <c r="A136" s="121" t="s">
        <v>617</v>
      </c>
      <c r="B136" s="380" t="s">
        <v>599</v>
      </c>
      <c r="C136" s="51" t="s">
        <v>110</v>
      </c>
      <c r="D136" s="18" t="s">
        <v>516</v>
      </c>
      <c r="E136" s="18" t="s">
        <v>722</v>
      </c>
      <c r="F136" s="18" t="s">
        <v>600</v>
      </c>
      <c r="G136" s="129">
        <v>72000</v>
      </c>
      <c r="H136" s="130">
        <v>72000</v>
      </c>
      <c r="I136" s="156">
        <v>72000</v>
      </c>
      <c r="J136" s="166">
        <v>100</v>
      </c>
      <c r="K136" s="128">
        <v>100</v>
      </c>
    </row>
    <row r="137" spans="1:11" ht="15.75">
      <c r="A137" s="17" t="s">
        <v>618</v>
      </c>
      <c r="B137" s="370" t="s">
        <v>408</v>
      </c>
      <c r="C137" s="17" t="s">
        <v>110</v>
      </c>
      <c r="D137" s="17" t="s">
        <v>516</v>
      </c>
      <c r="E137" s="17" t="s">
        <v>619</v>
      </c>
      <c r="F137" s="17"/>
      <c r="G137" s="124">
        <v>50000</v>
      </c>
      <c r="H137" s="157">
        <v>50000</v>
      </c>
      <c r="I137" s="132">
        <v>20045</v>
      </c>
      <c r="J137" s="167">
        <v>40.089999999999996</v>
      </c>
      <c r="K137" s="133">
        <v>40.089999999999996</v>
      </c>
    </row>
    <row r="138" spans="1:11" ht="31.5">
      <c r="A138" s="17" t="s">
        <v>620</v>
      </c>
      <c r="B138" s="370" t="s">
        <v>328</v>
      </c>
      <c r="C138" s="17" t="s">
        <v>110</v>
      </c>
      <c r="D138" s="17" t="s">
        <v>516</v>
      </c>
      <c r="E138" s="17" t="s">
        <v>619</v>
      </c>
      <c r="F138" s="17"/>
      <c r="G138" s="124">
        <v>50000</v>
      </c>
      <c r="H138" s="157">
        <v>50000</v>
      </c>
      <c r="I138" s="132">
        <v>20045</v>
      </c>
      <c r="J138" s="167">
        <v>40.089999999999996</v>
      </c>
      <c r="K138" s="133">
        <v>40.089999999999996</v>
      </c>
    </row>
    <row r="139" spans="1:11" ht="31.5">
      <c r="A139" s="18" t="s">
        <v>621</v>
      </c>
      <c r="B139" s="391" t="s">
        <v>596</v>
      </c>
      <c r="C139" s="18" t="s">
        <v>110</v>
      </c>
      <c r="D139" s="18" t="s">
        <v>516</v>
      </c>
      <c r="E139" s="18" t="s">
        <v>619</v>
      </c>
      <c r="F139" s="18" t="s">
        <v>594</v>
      </c>
      <c r="G139" s="129">
        <v>50000</v>
      </c>
      <c r="H139" s="145">
        <v>50000</v>
      </c>
      <c r="I139" s="127">
        <v>20045</v>
      </c>
      <c r="J139" s="166">
        <v>40.089999999999996</v>
      </c>
      <c r="K139" s="128">
        <v>40.089999999999996</v>
      </c>
    </row>
    <row r="140" spans="1:11" ht="20.25">
      <c r="A140" s="320" t="s">
        <v>105</v>
      </c>
      <c r="B140" s="371" t="s">
        <v>562</v>
      </c>
      <c r="C140" s="49" t="s">
        <v>110</v>
      </c>
      <c r="D140" s="52" t="s">
        <v>563</v>
      </c>
      <c r="E140" s="135"/>
      <c r="F140" s="52"/>
      <c r="G140" s="124">
        <v>1630000</v>
      </c>
      <c r="H140" s="125">
        <v>1630000</v>
      </c>
      <c r="I140" s="331">
        <v>1629828.51</v>
      </c>
      <c r="J140" s="332">
        <v>99.9894791411043</v>
      </c>
      <c r="K140" s="333">
        <v>99.9894791411043</v>
      </c>
    </row>
    <row r="141" spans="1:11" ht="18.75">
      <c r="A141" s="120" t="s">
        <v>519</v>
      </c>
      <c r="B141" s="370" t="s">
        <v>723</v>
      </c>
      <c r="C141" s="49" t="s">
        <v>110</v>
      </c>
      <c r="D141" s="52" t="s">
        <v>565</v>
      </c>
      <c r="E141" s="52"/>
      <c r="F141" s="52"/>
      <c r="G141" s="124">
        <v>1630000</v>
      </c>
      <c r="H141" s="125">
        <v>1630000</v>
      </c>
      <c r="I141" s="132">
        <v>1629828.51</v>
      </c>
      <c r="J141" s="167">
        <v>99.9894791411043</v>
      </c>
      <c r="K141" s="133">
        <v>99.9894791411043</v>
      </c>
    </row>
    <row r="142" spans="1:11" ht="168.75" customHeight="1">
      <c r="A142" s="120" t="s">
        <v>623</v>
      </c>
      <c r="B142" s="371" t="s">
        <v>724</v>
      </c>
      <c r="C142" s="49" t="s">
        <v>110</v>
      </c>
      <c r="D142" s="52" t="s">
        <v>565</v>
      </c>
      <c r="E142" s="52" t="s">
        <v>725</v>
      </c>
      <c r="F142" s="52"/>
      <c r="G142" s="124">
        <v>1630000</v>
      </c>
      <c r="H142" s="125">
        <v>1630000</v>
      </c>
      <c r="I142" s="158">
        <v>1629828.51</v>
      </c>
      <c r="J142" s="167">
        <v>99.9894791411043</v>
      </c>
      <c r="K142" s="133">
        <v>99.9894791411043</v>
      </c>
    </row>
    <row r="143" spans="1:11" ht="32.25" thickBot="1">
      <c r="A143" s="159" t="s">
        <v>628</v>
      </c>
      <c r="B143" s="392" t="s">
        <v>328</v>
      </c>
      <c r="C143" s="160" t="s">
        <v>110</v>
      </c>
      <c r="D143" s="161" t="s">
        <v>565</v>
      </c>
      <c r="E143" s="161" t="s">
        <v>725</v>
      </c>
      <c r="F143" s="161" t="s">
        <v>594</v>
      </c>
      <c r="G143" s="162">
        <v>1630000</v>
      </c>
      <c r="H143" s="163">
        <v>1630000</v>
      </c>
      <c r="I143" s="164">
        <v>1629828.51</v>
      </c>
      <c r="J143" s="169">
        <v>99.9894791411043</v>
      </c>
      <c r="K143" s="165">
        <v>99.9894791411043</v>
      </c>
    </row>
    <row r="144" spans="1:11" ht="15.75">
      <c r="A144" s="334"/>
      <c r="B144" s="370" t="s">
        <v>726</v>
      </c>
      <c r="C144" s="17"/>
      <c r="D144" s="334"/>
      <c r="E144" s="334"/>
      <c r="F144" s="334"/>
      <c r="G144" s="364">
        <f>G120+G76+G13</f>
        <v>89729700</v>
      </c>
      <c r="H144" s="364">
        <f>H120+H76+H13</f>
        <v>89729700</v>
      </c>
      <c r="I144" s="364">
        <f>I120+I76+I13</f>
        <v>84957476.86</v>
      </c>
      <c r="J144" s="334"/>
      <c r="K144" s="334"/>
    </row>
  </sheetData>
  <sheetProtection/>
  <mergeCells count="16">
    <mergeCell ref="A8:G8"/>
    <mergeCell ref="G1:K1"/>
    <mergeCell ref="I2:K2"/>
    <mergeCell ref="H3:K3"/>
    <mergeCell ref="G4:K4"/>
    <mergeCell ref="G5:K5"/>
    <mergeCell ref="G10:G11"/>
    <mergeCell ref="H10:H11"/>
    <mergeCell ref="I10:I11"/>
    <mergeCell ref="J10:K10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fitToHeight="0" fitToWidth="1" horizontalDpi="600" verticalDpi="600" orientation="portrait" paperSize="9" scale="37" r:id="rId1"/>
  <rowBreaks count="2" manualBreakCount="2">
    <brk id="61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39"/>
  <sheetViews>
    <sheetView view="pageBreakPreview" zoomScale="80" zoomScaleNormal="70"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11.140625" style="238" customWidth="1"/>
    <col min="2" max="2" width="99.57421875" style="238" customWidth="1"/>
    <col min="3" max="3" width="20.8515625" style="238" customWidth="1"/>
    <col min="4" max="4" width="25.57421875" style="238" customWidth="1"/>
  </cols>
  <sheetData>
    <row r="1" spans="1:4" ht="18" customHeight="1">
      <c r="A1" s="336"/>
      <c r="B1" s="100"/>
      <c r="C1" s="422" t="s">
        <v>766</v>
      </c>
      <c r="D1" s="422"/>
    </row>
    <row r="2" spans="1:4" ht="16.5" customHeight="1">
      <c r="A2" s="403" t="s">
        <v>475</v>
      </c>
      <c r="B2" s="403"/>
      <c r="C2" s="403"/>
      <c r="D2" s="403"/>
    </row>
    <row r="3" spans="1:4" ht="16.5" customHeight="1">
      <c r="A3" s="403" t="s">
        <v>755</v>
      </c>
      <c r="B3" s="403"/>
      <c r="C3" s="403"/>
      <c r="D3" s="403"/>
    </row>
    <row r="4" spans="1:4" ht="15.75" customHeight="1">
      <c r="A4" s="403" t="s">
        <v>756</v>
      </c>
      <c r="B4" s="403"/>
      <c r="C4" s="403"/>
      <c r="D4" s="403"/>
    </row>
    <row r="5" spans="1:4" ht="15.75">
      <c r="A5" s="403"/>
      <c r="B5" s="403"/>
      <c r="C5" s="403"/>
      <c r="D5" s="403"/>
    </row>
    <row r="6" spans="1:4" ht="15">
      <c r="A6" s="298"/>
      <c r="B6" s="298"/>
      <c r="C6" s="298"/>
      <c r="D6" s="298"/>
    </row>
    <row r="7" spans="1:4" ht="63" customHeight="1">
      <c r="A7" s="421" t="s">
        <v>767</v>
      </c>
      <c r="B7" s="421"/>
      <c r="C7" s="421"/>
      <c r="D7" s="421"/>
    </row>
    <row r="8" spans="1:4" ht="56.25" customHeight="1">
      <c r="A8" s="337" t="s">
        <v>500</v>
      </c>
      <c r="B8" s="337" t="s">
        <v>501</v>
      </c>
      <c r="C8" s="337" t="s">
        <v>502</v>
      </c>
      <c r="D8" s="338" t="s">
        <v>503</v>
      </c>
    </row>
    <row r="9" spans="1:4" ht="19.5" customHeight="1">
      <c r="A9" s="339">
        <v>1</v>
      </c>
      <c r="B9" s="339">
        <v>2</v>
      </c>
      <c r="C9" s="339" t="s">
        <v>504</v>
      </c>
      <c r="D9" s="340">
        <v>4</v>
      </c>
    </row>
    <row r="10" spans="1:4" ht="18.75" customHeight="1">
      <c r="A10" s="341" t="s">
        <v>505</v>
      </c>
      <c r="B10" s="342" t="s">
        <v>506</v>
      </c>
      <c r="C10" s="341" t="s">
        <v>507</v>
      </c>
      <c r="D10" s="343">
        <v>36238302.38</v>
      </c>
    </row>
    <row r="11" spans="1:4" ht="37.5" customHeight="1">
      <c r="A11" s="339" t="s">
        <v>483</v>
      </c>
      <c r="B11" s="344" t="s">
        <v>109</v>
      </c>
      <c r="C11" s="339" t="s">
        <v>508</v>
      </c>
      <c r="D11" s="345">
        <v>885088.3</v>
      </c>
    </row>
    <row r="12" spans="1:4" ht="39.75" customHeight="1">
      <c r="A12" s="339" t="s">
        <v>509</v>
      </c>
      <c r="B12" s="346" t="s">
        <v>120</v>
      </c>
      <c r="C12" s="339" t="s">
        <v>510</v>
      </c>
      <c r="D12" s="347">
        <v>7625496.26</v>
      </c>
    </row>
    <row r="13" spans="1:4" ht="56.25" customHeight="1">
      <c r="A13" s="339" t="s">
        <v>511</v>
      </c>
      <c r="B13" s="348" t="s">
        <v>512</v>
      </c>
      <c r="C13" s="339" t="s">
        <v>513</v>
      </c>
      <c r="D13" s="347">
        <v>17411320.51</v>
      </c>
    </row>
    <row r="14" spans="1:4" ht="18.75" customHeight="1">
      <c r="A14" s="339" t="s">
        <v>492</v>
      </c>
      <c r="B14" s="348" t="s">
        <v>212</v>
      </c>
      <c r="C14" s="339" t="s">
        <v>514</v>
      </c>
      <c r="D14" s="347">
        <v>0</v>
      </c>
    </row>
    <row r="15" spans="1:4" ht="18.75" customHeight="1">
      <c r="A15" s="339" t="s">
        <v>515</v>
      </c>
      <c r="B15" s="344" t="s">
        <v>217</v>
      </c>
      <c r="C15" s="339" t="s">
        <v>516</v>
      </c>
      <c r="D15" s="349">
        <v>10316397.31</v>
      </c>
    </row>
    <row r="16" spans="1:4" ht="37.5" customHeight="1">
      <c r="A16" s="341" t="s">
        <v>105</v>
      </c>
      <c r="B16" s="342" t="s">
        <v>517</v>
      </c>
      <c r="C16" s="341" t="s">
        <v>518</v>
      </c>
      <c r="D16" s="350">
        <v>51280</v>
      </c>
    </row>
    <row r="17" spans="1:4" ht="35.25" customHeight="1">
      <c r="A17" s="339" t="s">
        <v>519</v>
      </c>
      <c r="B17" s="344" t="s">
        <v>520</v>
      </c>
      <c r="C17" s="339" t="s">
        <v>521</v>
      </c>
      <c r="D17" s="349">
        <v>51280</v>
      </c>
    </row>
    <row r="18" spans="1:4" ht="18.75" customHeight="1">
      <c r="A18" s="341" t="s">
        <v>504</v>
      </c>
      <c r="B18" s="351" t="s">
        <v>250</v>
      </c>
      <c r="C18" s="341" t="s">
        <v>522</v>
      </c>
      <c r="D18" s="350">
        <v>18225</v>
      </c>
    </row>
    <row r="19" spans="1:4" ht="18.75" customHeight="1">
      <c r="A19" s="339" t="s">
        <v>523</v>
      </c>
      <c r="B19" s="122" t="s">
        <v>252</v>
      </c>
      <c r="C19" s="339" t="s">
        <v>524</v>
      </c>
      <c r="D19" s="349">
        <v>18225</v>
      </c>
    </row>
    <row r="20" spans="1:4" ht="18.75" customHeight="1">
      <c r="A20" s="341" t="s">
        <v>525</v>
      </c>
      <c r="B20" s="118" t="s">
        <v>526</v>
      </c>
      <c r="C20" s="341" t="s">
        <v>527</v>
      </c>
      <c r="D20" s="350">
        <v>30409006.59</v>
      </c>
    </row>
    <row r="21" spans="1:4" ht="18.75" customHeight="1">
      <c r="A21" s="339" t="s">
        <v>528</v>
      </c>
      <c r="B21" s="348" t="s">
        <v>529</v>
      </c>
      <c r="C21" s="339" t="s">
        <v>530</v>
      </c>
      <c r="D21" s="349">
        <v>30409006.59</v>
      </c>
    </row>
    <row r="22" spans="1:4" ht="18.75" customHeight="1">
      <c r="A22" s="341" t="s">
        <v>531</v>
      </c>
      <c r="B22" s="342" t="s">
        <v>532</v>
      </c>
      <c r="C22" s="341" t="s">
        <v>533</v>
      </c>
      <c r="D22" s="343">
        <v>15400</v>
      </c>
    </row>
    <row r="23" spans="1:4" ht="18.75" customHeight="1">
      <c r="A23" s="339" t="s">
        <v>534</v>
      </c>
      <c r="B23" s="346" t="s">
        <v>535</v>
      </c>
      <c r="C23" s="339" t="s">
        <v>536</v>
      </c>
      <c r="D23" s="349">
        <v>15400</v>
      </c>
    </row>
    <row r="24" spans="1:4" ht="18.75" customHeight="1">
      <c r="A24" s="341" t="s">
        <v>537</v>
      </c>
      <c r="B24" s="352" t="s">
        <v>299</v>
      </c>
      <c r="C24" s="341" t="s">
        <v>538</v>
      </c>
      <c r="D24" s="350">
        <v>381492</v>
      </c>
    </row>
    <row r="25" spans="1:4" ht="18.75" customHeight="1">
      <c r="A25" s="339" t="s">
        <v>539</v>
      </c>
      <c r="B25" s="346" t="s">
        <v>301</v>
      </c>
      <c r="C25" s="339" t="s">
        <v>540</v>
      </c>
      <c r="D25" s="347">
        <v>198940</v>
      </c>
    </row>
    <row r="26" spans="1:4" ht="18.75" customHeight="1">
      <c r="A26" s="339" t="s">
        <v>541</v>
      </c>
      <c r="B26" s="119" t="s">
        <v>307</v>
      </c>
      <c r="C26" s="339" t="s">
        <v>542</v>
      </c>
      <c r="D26" s="349">
        <v>80302</v>
      </c>
    </row>
    <row r="27" spans="1:4" ht="18.75" customHeight="1">
      <c r="A27" s="339" t="s">
        <v>543</v>
      </c>
      <c r="B27" s="346" t="s">
        <v>310</v>
      </c>
      <c r="C27" s="339" t="s">
        <v>544</v>
      </c>
      <c r="D27" s="349">
        <v>102250</v>
      </c>
    </row>
    <row r="28" spans="1:4" ht="18.75" customHeight="1">
      <c r="A28" s="341" t="s">
        <v>545</v>
      </c>
      <c r="B28" s="352" t="s">
        <v>546</v>
      </c>
      <c r="C28" s="341" t="s">
        <v>547</v>
      </c>
      <c r="D28" s="350">
        <v>8759357</v>
      </c>
    </row>
    <row r="29" spans="1:4" ht="18.75">
      <c r="A29" s="339" t="s">
        <v>548</v>
      </c>
      <c r="B29" s="346" t="s">
        <v>323</v>
      </c>
      <c r="C29" s="339" t="s">
        <v>549</v>
      </c>
      <c r="D29" s="349">
        <v>7601602.5</v>
      </c>
    </row>
    <row r="30" spans="1:4" ht="18.75" customHeight="1">
      <c r="A30" s="339" t="s">
        <v>550</v>
      </c>
      <c r="B30" s="346" t="s">
        <v>329</v>
      </c>
      <c r="C30" s="339" t="s">
        <v>551</v>
      </c>
      <c r="D30" s="349">
        <v>1157754.5</v>
      </c>
    </row>
    <row r="31" spans="1:4" ht="18.75" customHeight="1">
      <c r="A31" s="341">
        <v>8</v>
      </c>
      <c r="B31" s="352" t="s">
        <v>552</v>
      </c>
      <c r="C31" s="341" t="s">
        <v>553</v>
      </c>
      <c r="D31" s="350">
        <v>7424841.38</v>
      </c>
    </row>
    <row r="32" spans="1:4" ht="18.75" customHeight="1">
      <c r="A32" s="339" t="s">
        <v>554</v>
      </c>
      <c r="B32" s="346" t="s">
        <v>338</v>
      </c>
      <c r="C32" s="339" t="s">
        <v>555</v>
      </c>
      <c r="D32" s="347">
        <v>514800</v>
      </c>
    </row>
    <row r="33" spans="1:4" ht="18.75" customHeight="1">
      <c r="A33" s="339" t="s">
        <v>554</v>
      </c>
      <c r="B33" s="346" t="s">
        <v>346</v>
      </c>
      <c r="C33" s="339" t="s">
        <v>556</v>
      </c>
      <c r="D33" s="347">
        <v>6910041.38</v>
      </c>
    </row>
    <row r="34" spans="1:4" ht="18.75" customHeight="1">
      <c r="A34" s="341" t="s">
        <v>557</v>
      </c>
      <c r="B34" s="352" t="s">
        <v>473</v>
      </c>
      <c r="C34" s="341" t="s">
        <v>558</v>
      </c>
      <c r="D34" s="343">
        <v>29744</v>
      </c>
    </row>
    <row r="35" spans="1:4" ht="18.75" customHeight="1">
      <c r="A35" s="339" t="s">
        <v>559</v>
      </c>
      <c r="B35" s="346" t="s">
        <v>358</v>
      </c>
      <c r="C35" s="339" t="s">
        <v>560</v>
      </c>
      <c r="D35" s="349">
        <v>29744</v>
      </c>
    </row>
    <row r="36" spans="1:4" ht="18.75" customHeight="1">
      <c r="A36" s="341" t="s">
        <v>561</v>
      </c>
      <c r="B36" s="352" t="s">
        <v>562</v>
      </c>
      <c r="C36" s="341" t="s">
        <v>563</v>
      </c>
      <c r="D36" s="350">
        <v>1629828.51</v>
      </c>
    </row>
    <row r="37" spans="1:4" ht="19.5" customHeight="1">
      <c r="A37" s="339" t="s">
        <v>564</v>
      </c>
      <c r="B37" s="346" t="s">
        <v>366</v>
      </c>
      <c r="C37" s="339" t="s">
        <v>565</v>
      </c>
      <c r="D37" s="349">
        <v>1629828.51</v>
      </c>
    </row>
    <row r="38" spans="1:4" ht="18.75">
      <c r="A38" s="353"/>
      <c r="B38" s="354" t="s">
        <v>566</v>
      </c>
      <c r="C38" s="355"/>
      <c r="D38" s="356">
        <f>D10+D16+D18+D20+D22+D24+D28+D31+D34+D36</f>
        <v>84957476.86</v>
      </c>
    </row>
    <row r="39" spans="1:4" ht="18.75">
      <c r="A39" s="357"/>
      <c r="B39" s="97"/>
      <c r="C39" s="98"/>
      <c r="D39" s="123"/>
    </row>
  </sheetData>
  <sheetProtection/>
  <mergeCells count="6">
    <mergeCell ref="A7:D7"/>
    <mergeCell ref="C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20"/>
  <sheetViews>
    <sheetView view="pageBreakPreview" zoomScale="90" zoomScaleNormal="60" zoomScaleSheetLayoutView="90" zoomScalePageLayoutView="0" workbookViewId="0" topLeftCell="A1">
      <selection activeCell="A9" sqref="A9"/>
    </sheetView>
  </sheetViews>
  <sheetFormatPr defaultColWidth="9.140625" defaultRowHeight="15"/>
  <cols>
    <col min="1" max="1" width="49.28125" style="238" customWidth="1"/>
    <col min="2" max="2" width="36.8515625" style="238" customWidth="1"/>
    <col min="3" max="3" width="21.28125" style="238" customWidth="1"/>
    <col min="4" max="4" width="23.140625" style="238" customWidth="1"/>
    <col min="5" max="5" width="14.7109375" style="0" customWidth="1"/>
    <col min="6" max="6" width="48.8515625" style="0" customWidth="1"/>
    <col min="7" max="7" width="10.140625" style="0" customWidth="1"/>
    <col min="8" max="8" width="34.57421875" style="0" customWidth="1"/>
    <col min="9" max="9" width="18.28125" style="0" customWidth="1"/>
    <col min="10" max="10" width="19.57421875" style="0" customWidth="1"/>
    <col min="11" max="11" width="19.7109375" style="0" customWidth="1"/>
  </cols>
  <sheetData>
    <row r="1" spans="1:11" ht="18.75">
      <c r="A1" s="99"/>
      <c r="B1" s="100"/>
      <c r="C1" s="422" t="s">
        <v>768</v>
      </c>
      <c r="D1" s="422"/>
      <c r="E1" s="101"/>
      <c r="F1" s="101"/>
      <c r="G1" s="101"/>
      <c r="H1" s="101"/>
      <c r="I1" s="101"/>
      <c r="J1" s="101"/>
      <c r="K1" s="101"/>
    </row>
    <row r="2" spans="1:11" ht="15.75">
      <c r="A2" s="403" t="s">
        <v>475</v>
      </c>
      <c r="B2" s="403"/>
      <c r="C2" s="403"/>
      <c r="D2" s="403"/>
      <c r="E2" s="101"/>
      <c r="F2" s="101"/>
      <c r="G2" s="101"/>
      <c r="H2" s="101"/>
      <c r="I2" s="101"/>
      <c r="J2" s="101"/>
      <c r="K2" s="101"/>
    </row>
    <row r="3" spans="1:11" ht="15.75">
      <c r="A3" s="403" t="s">
        <v>755</v>
      </c>
      <c r="B3" s="403"/>
      <c r="C3" s="403"/>
      <c r="D3" s="403"/>
      <c r="E3" s="101"/>
      <c r="F3" s="101"/>
      <c r="G3" s="101"/>
      <c r="H3" s="101"/>
      <c r="I3" s="101"/>
      <c r="J3" s="101"/>
      <c r="K3" s="101"/>
    </row>
    <row r="4" spans="1:11" ht="15.75">
      <c r="A4" s="403" t="s">
        <v>756</v>
      </c>
      <c r="B4" s="403"/>
      <c r="C4" s="403"/>
      <c r="D4" s="403"/>
      <c r="E4" s="101"/>
      <c r="F4" s="101"/>
      <c r="G4" s="101"/>
      <c r="H4" s="101"/>
      <c r="I4" s="101"/>
      <c r="J4" s="101"/>
      <c r="K4" s="101"/>
    </row>
    <row r="5" spans="1:11" ht="15" customHeight="1">
      <c r="A5" s="195"/>
      <c r="B5" s="102"/>
      <c r="C5" s="358"/>
      <c r="D5" s="359"/>
      <c r="E5" s="101"/>
      <c r="F5" s="101"/>
      <c r="G5" s="101"/>
      <c r="H5" s="101"/>
      <c r="I5" s="101"/>
      <c r="J5" s="101"/>
      <c r="K5" s="101"/>
    </row>
    <row r="6" spans="1:11" ht="18">
      <c r="A6" s="99"/>
      <c r="B6" s="102"/>
      <c r="C6" s="358"/>
      <c r="D6" s="359"/>
      <c r="E6" s="101"/>
      <c r="F6" s="101"/>
      <c r="G6" s="101"/>
      <c r="H6" s="101"/>
      <c r="I6" s="101"/>
      <c r="J6" s="101"/>
      <c r="K6" s="101"/>
    </row>
    <row r="7" spans="1:11" ht="15" customHeight="1">
      <c r="A7" s="439" t="s">
        <v>769</v>
      </c>
      <c r="B7" s="439"/>
      <c r="C7" s="439"/>
      <c r="D7" s="439"/>
      <c r="E7" s="103"/>
      <c r="F7" s="103"/>
      <c r="G7" s="103"/>
      <c r="H7" s="103"/>
      <c r="I7" s="103"/>
      <c r="J7" s="103"/>
      <c r="K7" s="103"/>
    </row>
    <row r="8" spans="1:11" ht="27" customHeight="1">
      <c r="A8" s="439"/>
      <c r="B8" s="439"/>
      <c r="C8" s="439"/>
      <c r="D8" s="439"/>
      <c r="E8" s="103"/>
      <c r="F8" s="440" t="s">
        <v>9</v>
      </c>
      <c r="G8" s="440" t="s">
        <v>374</v>
      </c>
      <c r="H8" s="423" t="s">
        <v>375</v>
      </c>
      <c r="I8" s="425" t="s">
        <v>103</v>
      </c>
      <c r="J8" s="427" t="s">
        <v>13</v>
      </c>
      <c r="K8" s="429" t="s">
        <v>376</v>
      </c>
    </row>
    <row r="9" spans="1:11" ht="15.75">
      <c r="A9" s="104"/>
      <c r="B9" s="104"/>
      <c r="C9" s="104"/>
      <c r="D9" s="105"/>
      <c r="E9" s="103"/>
      <c r="F9" s="441"/>
      <c r="G9" s="441"/>
      <c r="H9" s="424"/>
      <c r="I9" s="426"/>
      <c r="J9" s="428"/>
      <c r="K9" s="430"/>
    </row>
    <row r="10" spans="1:11" ht="19.5" customHeight="1" thickBot="1">
      <c r="A10" s="106"/>
      <c r="B10" s="106"/>
      <c r="C10" s="106"/>
      <c r="D10" s="105" t="s">
        <v>567</v>
      </c>
      <c r="E10" s="103"/>
      <c r="F10" s="177" t="s">
        <v>377</v>
      </c>
      <c r="G10" s="177" t="s">
        <v>105</v>
      </c>
      <c r="H10" s="178">
        <v>3</v>
      </c>
      <c r="I10" s="64">
        <v>4</v>
      </c>
      <c r="J10" s="95">
        <v>5</v>
      </c>
      <c r="K10" s="96">
        <v>6</v>
      </c>
    </row>
    <row r="11" spans="1:11" ht="31.5" customHeight="1">
      <c r="A11" s="431" t="s">
        <v>477</v>
      </c>
      <c r="B11" s="433" t="s">
        <v>568</v>
      </c>
      <c r="C11" s="435" t="s">
        <v>569</v>
      </c>
      <c r="D11" s="437" t="s">
        <v>570</v>
      </c>
      <c r="E11" s="107"/>
      <c r="F11" s="46" t="s">
        <v>378</v>
      </c>
      <c r="G11" s="17" t="s">
        <v>379</v>
      </c>
      <c r="H11" s="14" t="s">
        <v>16</v>
      </c>
      <c r="I11" s="15"/>
      <c r="J11" s="41">
        <v>-828257.3900000006</v>
      </c>
      <c r="K11" s="41"/>
    </row>
    <row r="12" spans="1:11" ht="31.5">
      <c r="A12" s="432"/>
      <c r="B12" s="434"/>
      <c r="C12" s="436"/>
      <c r="D12" s="438"/>
      <c r="E12" s="107"/>
      <c r="F12" s="13" t="s">
        <v>380</v>
      </c>
      <c r="G12" s="17" t="s">
        <v>381</v>
      </c>
      <c r="H12" s="65" t="s">
        <v>382</v>
      </c>
      <c r="I12" s="15"/>
      <c r="J12" s="41">
        <v>-828257.3900000006</v>
      </c>
      <c r="K12" s="66">
        <v>0</v>
      </c>
    </row>
    <row r="13" spans="1:11" ht="16.5">
      <c r="A13" s="360">
        <v>1</v>
      </c>
      <c r="B13" s="361">
        <v>2</v>
      </c>
      <c r="C13" s="362">
        <v>3</v>
      </c>
      <c r="D13" s="363">
        <v>4</v>
      </c>
      <c r="E13" s="107"/>
      <c r="F13" s="13" t="s">
        <v>383</v>
      </c>
      <c r="G13" s="16" t="s">
        <v>384</v>
      </c>
      <c r="H13" s="65" t="s">
        <v>385</v>
      </c>
      <c r="I13" s="15">
        <v>-87220300</v>
      </c>
      <c r="J13" s="41">
        <v>-85785734.25</v>
      </c>
      <c r="K13" s="66" t="s">
        <v>16</v>
      </c>
    </row>
    <row r="14" spans="1:11" ht="36.75" customHeight="1">
      <c r="A14" s="186" t="s">
        <v>571</v>
      </c>
      <c r="B14" s="108" t="s">
        <v>16</v>
      </c>
      <c r="C14" s="109"/>
      <c r="D14" s="187">
        <f>D20+D16</f>
        <v>-828257.3900000006</v>
      </c>
      <c r="E14" s="107"/>
      <c r="F14" s="13" t="s">
        <v>386</v>
      </c>
      <c r="G14" s="16" t="s">
        <v>384</v>
      </c>
      <c r="H14" s="65" t="s">
        <v>387</v>
      </c>
      <c r="I14" s="15">
        <v>-87220300</v>
      </c>
      <c r="J14" s="41">
        <v>-85785734.25</v>
      </c>
      <c r="K14" s="66" t="s">
        <v>16</v>
      </c>
    </row>
    <row r="15" spans="1:11" ht="37.5">
      <c r="A15" s="188" t="s">
        <v>572</v>
      </c>
      <c r="B15" s="111" t="s">
        <v>382</v>
      </c>
      <c r="C15" s="112"/>
      <c r="D15" s="187">
        <f>D20+D16</f>
        <v>-828257.3900000006</v>
      </c>
      <c r="E15" s="101"/>
      <c r="F15" s="13" t="s">
        <v>388</v>
      </c>
      <c r="G15" s="16" t="s">
        <v>384</v>
      </c>
      <c r="H15" s="65" t="s">
        <v>389</v>
      </c>
      <c r="I15" s="15">
        <v>-87220300</v>
      </c>
      <c r="J15" s="41">
        <v>-85785734.25</v>
      </c>
      <c r="K15" s="66" t="s">
        <v>16</v>
      </c>
    </row>
    <row r="16" spans="1:11" ht="44.25" customHeight="1">
      <c r="A16" s="188" t="s">
        <v>573</v>
      </c>
      <c r="B16" s="111" t="s">
        <v>382</v>
      </c>
      <c r="C16" s="112">
        <f>C17</f>
        <v>-87220300</v>
      </c>
      <c r="D16" s="187">
        <f>D17</f>
        <v>-85785734.25</v>
      </c>
      <c r="E16" s="101"/>
      <c r="F16" s="26" t="s">
        <v>390</v>
      </c>
      <c r="G16" s="27" t="s">
        <v>384</v>
      </c>
      <c r="H16" s="67" t="s">
        <v>391</v>
      </c>
      <c r="I16" s="19">
        <v>-87220300</v>
      </c>
      <c r="J16" s="44">
        <v>-85785734.25</v>
      </c>
      <c r="K16" s="68" t="s">
        <v>16</v>
      </c>
    </row>
    <row r="17" spans="1:11" ht="37.5">
      <c r="A17" s="189" t="s">
        <v>574</v>
      </c>
      <c r="B17" s="113" t="s">
        <v>387</v>
      </c>
      <c r="C17" s="114">
        <f>I14</f>
        <v>-87220300</v>
      </c>
      <c r="D17" s="190">
        <f>J14</f>
        <v>-85785734.25</v>
      </c>
      <c r="E17" s="101"/>
      <c r="F17" s="13" t="s">
        <v>392</v>
      </c>
      <c r="G17" s="16" t="s">
        <v>393</v>
      </c>
      <c r="H17" s="65" t="s">
        <v>382</v>
      </c>
      <c r="I17" s="15">
        <v>89729700</v>
      </c>
      <c r="J17" s="41">
        <v>84957476.86</v>
      </c>
      <c r="K17" s="66" t="s">
        <v>16</v>
      </c>
    </row>
    <row r="18" spans="1:11" ht="37.5">
      <c r="A18" s="188" t="s">
        <v>575</v>
      </c>
      <c r="B18" s="111" t="s">
        <v>382</v>
      </c>
      <c r="C18" s="110">
        <f>C19</f>
        <v>89729700</v>
      </c>
      <c r="D18" s="187">
        <f>D19</f>
        <v>84957476.86</v>
      </c>
      <c r="E18" s="101"/>
      <c r="F18" s="13" t="s">
        <v>394</v>
      </c>
      <c r="G18" s="16" t="s">
        <v>393</v>
      </c>
      <c r="H18" s="65" t="s">
        <v>395</v>
      </c>
      <c r="I18" s="15">
        <v>89729700</v>
      </c>
      <c r="J18" s="41">
        <v>84957476.86</v>
      </c>
      <c r="K18" s="66" t="s">
        <v>16</v>
      </c>
    </row>
    <row r="19" spans="1:11" ht="37.5">
      <c r="A19" s="188" t="s">
        <v>576</v>
      </c>
      <c r="B19" s="111" t="s">
        <v>577</v>
      </c>
      <c r="C19" s="110">
        <f>C20</f>
        <v>89729700</v>
      </c>
      <c r="D19" s="187">
        <f>D20</f>
        <v>84957476.86</v>
      </c>
      <c r="E19" s="101"/>
      <c r="F19" s="13" t="s">
        <v>396</v>
      </c>
      <c r="G19" s="16" t="s">
        <v>393</v>
      </c>
      <c r="H19" s="65" t="s">
        <v>397</v>
      </c>
      <c r="I19" s="15">
        <v>89729700</v>
      </c>
      <c r="J19" s="41">
        <v>84957476.86</v>
      </c>
      <c r="K19" s="66" t="s">
        <v>16</v>
      </c>
    </row>
    <row r="20" spans="1:11" ht="43.5" customHeight="1" thickBot="1">
      <c r="A20" s="191" t="s">
        <v>578</v>
      </c>
      <c r="B20" s="192" t="s">
        <v>579</v>
      </c>
      <c r="C20" s="193">
        <f>I18</f>
        <v>89729700</v>
      </c>
      <c r="D20" s="194">
        <f>J18</f>
        <v>84957476.86</v>
      </c>
      <c r="E20" s="101"/>
      <c r="F20" s="26" t="s">
        <v>398</v>
      </c>
      <c r="G20" s="27" t="s">
        <v>393</v>
      </c>
      <c r="H20" s="67" t="s">
        <v>399</v>
      </c>
      <c r="I20" s="19">
        <v>89729700</v>
      </c>
      <c r="J20" s="44">
        <v>84957476.86</v>
      </c>
      <c r="K20" s="68" t="s">
        <v>16</v>
      </c>
    </row>
  </sheetData>
  <sheetProtection/>
  <mergeCells count="15">
    <mergeCell ref="G8:G9"/>
    <mergeCell ref="A2:D2"/>
    <mergeCell ref="C1:D1"/>
    <mergeCell ref="A3:D3"/>
    <mergeCell ref="A4:D4"/>
    <mergeCell ref="H8:H9"/>
    <mergeCell ref="I8:I9"/>
    <mergeCell ref="J8:J9"/>
    <mergeCell ref="K8:K9"/>
    <mergeCell ref="A11:A12"/>
    <mergeCell ref="B11:B12"/>
    <mergeCell ref="C11:C12"/>
    <mergeCell ref="D11:D12"/>
    <mergeCell ref="A7:D8"/>
    <mergeCell ref="F8:F9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Попов Иван Сергеевич</cp:lastModifiedBy>
  <cp:lastPrinted>2018-05-16T09:02:10Z</cp:lastPrinted>
  <dcterms:created xsi:type="dcterms:W3CDTF">2018-03-24T18:39:18Z</dcterms:created>
  <dcterms:modified xsi:type="dcterms:W3CDTF">2018-05-16T10:50:18Z</dcterms:modified>
  <cp:category/>
  <cp:version/>
  <cp:contentType/>
  <cp:contentStatus/>
</cp:coreProperties>
</file>